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435" windowHeight="5070" firstSheet="3" activeTab="11"/>
  </bookViews>
  <sheets>
    <sheet name="22.09" sheetId="1" r:id="rId1"/>
    <sheet name="14.10.16" sheetId="2" r:id="rId2"/>
    <sheet name="27.10.16 " sheetId="3" r:id="rId3"/>
    <sheet name="19.11.2016" sheetId="4" r:id="rId4"/>
    <sheet name="13.12.16 " sheetId="5" r:id="rId5"/>
    <sheet name="06.01.17" sheetId="6" r:id="rId6"/>
    <sheet name="21.01.17" sheetId="7" r:id="rId7"/>
    <sheet name="25.01.17   5+" sheetId="8" r:id="rId8"/>
    <sheet name="07.02.2017" sheetId="9" r:id="rId9"/>
    <sheet name="18.02.2017" sheetId="10" r:id="rId10"/>
    <sheet name="28.02.2017" sheetId="11" r:id="rId11"/>
    <sheet name="4.03.2017" sheetId="12" r:id="rId12"/>
  </sheets>
  <definedNames/>
  <calcPr fullCalcOnLoad="1"/>
</workbook>
</file>

<file path=xl/sharedStrings.xml><?xml version="1.0" encoding="utf-8"?>
<sst xmlns="http://schemas.openxmlformats.org/spreadsheetml/2006/main" count="868" uniqueCount="237">
  <si>
    <t>қазақ тілі</t>
  </si>
  <si>
    <t>орыс тілі</t>
  </si>
  <si>
    <t>математика</t>
  </si>
  <si>
    <t>К. тарих</t>
  </si>
  <si>
    <t>физика</t>
  </si>
  <si>
    <t>биология</t>
  </si>
  <si>
    <t>химия</t>
  </si>
  <si>
    <t xml:space="preserve">орта ұпайы </t>
  </si>
  <si>
    <t xml:space="preserve">Дамир </t>
  </si>
  <si>
    <t xml:space="preserve">химия </t>
  </si>
  <si>
    <t>дж.тарих</t>
  </si>
  <si>
    <t>конкурс бойынша</t>
  </si>
  <si>
    <t>таңдау</t>
  </si>
  <si>
    <t xml:space="preserve">ҰБТ-ның қортындысы </t>
  </si>
  <si>
    <t>ҰБТ мониторингі</t>
  </si>
  <si>
    <t>барлығы</t>
  </si>
  <si>
    <t xml:space="preserve">Бақұстар </t>
  </si>
  <si>
    <t>Лейла</t>
  </si>
  <si>
    <t>Күнтай</t>
  </si>
  <si>
    <t>Жексенби</t>
  </si>
  <si>
    <t>Жания</t>
  </si>
  <si>
    <t>Қажымурат</t>
  </si>
  <si>
    <t>Алмас</t>
  </si>
  <si>
    <t xml:space="preserve">Куатов </t>
  </si>
  <si>
    <t>Алишер</t>
  </si>
  <si>
    <t>Айнұр</t>
  </si>
  <si>
    <t>ағылш т</t>
  </si>
  <si>
    <t>Даут</t>
  </si>
  <si>
    <t>Инкар</t>
  </si>
  <si>
    <t>Капенова</t>
  </si>
  <si>
    <t xml:space="preserve">Кенесов </t>
  </si>
  <si>
    <t>Сенкибаева</t>
  </si>
  <si>
    <t>орта 10а</t>
  </si>
  <si>
    <t>ағылш.т</t>
  </si>
  <si>
    <t>МЕКТЕП № ШКОЛЫ</t>
  </si>
  <si>
    <t>ХИМИЯ</t>
  </si>
  <si>
    <t>БИОЛОГИЯ</t>
  </si>
  <si>
    <t>МАТЕМАТИКА</t>
  </si>
  <si>
    <t>ФИЗИКА</t>
  </si>
  <si>
    <t>ГЕОГРАФИЯ</t>
  </si>
  <si>
    <t>РУССКИЙ ЯЗЫК</t>
  </si>
  <si>
    <t>ОБЩИЙ БАЛЛ</t>
  </si>
  <si>
    <t>РУС. ЯЗЫК И ЛИТ</t>
  </si>
  <si>
    <t>Қ. ТІЛІ ЖӘНЕ ӘДЕБИЕТ</t>
  </si>
  <si>
    <t>No</t>
  </si>
  <si>
    <t>ТЕГІ-ФАМИЛИЯ</t>
  </si>
  <si>
    <t>ЕСІМІҢІЗДІҢ АҒАШҚЫ ӘРПІ-ПЕРВАЯ БУКВА ВАШЕГО ИМЕНИ</t>
  </si>
  <si>
    <t>СЫНЫБЫ-КЛАСС</t>
  </si>
  <si>
    <t>НҰСҚА-ВАРИАНТ</t>
  </si>
  <si>
    <t>ОҚУ САУАТТЫЛЫҒЫ-ОҚУ САУАТТЫЛЫҒЫ</t>
  </si>
  <si>
    <t>МАТЕМАТИҚАЛЫҚ САУАТТЫЛЫҚ-МАТЕМАТИҚАЛЫҚ САУАТТЫЛЫҚ</t>
  </si>
  <si>
    <t>БЛОК 2 САБАҚ-ПРЕДМЕТ</t>
  </si>
  <si>
    <t>БЛОК 2 ЖАУАПТАР-ОТВЕТЫ</t>
  </si>
  <si>
    <t>БЛОК 3 САБАҚ-ПРЕДМЕТ</t>
  </si>
  <si>
    <t>БЛОК 3 ЖАУАПТАР-ОТВЕТЫ</t>
  </si>
  <si>
    <t>БЛОК 4 САБАҚ-ПРЕДМЕТ</t>
  </si>
  <si>
    <t>БЛОК 4 ЖАУАПТАР-ОТВЕТЫ</t>
  </si>
  <si>
    <t>ЖАЛПЫ ДҰРЫС ЖАУАП/ВСЕГО ПРАВЕЛЬНЫХ ОТВЕТОВ</t>
  </si>
  <si>
    <t>ЖАЛПЫ ҰПАЙ/ ОБЩИЙ БАЛЛ</t>
  </si>
  <si>
    <t>1</t>
  </si>
  <si>
    <t>ДАУТ</t>
  </si>
  <si>
    <t>К</t>
  </si>
  <si>
    <t>03</t>
  </si>
  <si>
    <t>11А</t>
  </si>
  <si>
    <t>0301</t>
  </si>
  <si>
    <t>12</t>
  </si>
  <si>
    <t>3</t>
  </si>
  <si>
    <t>10</t>
  </si>
  <si>
    <t>8</t>
  </si>
  <si>
    <t/>
  </si>
  <si>
    <t>0</t>
  </si>
  <si>
    <t>33</t>
  </si>
  <si>
    <t>39</t>
  </si>
  <si>
    <t>2</t>
  </si>
  <si>
    <t>ЖЕКСЕНБИ</t>
  </si>
  <si>
    <t>Ж</t>
  </si>
  <si>
    <t>030</t>
  </si>
  <si>
    <t>0303</t>
  </si>
  <si>
    <t>13</t>
  </si>
  <si>
    <t>5</t>
  </si>
  <si>
    <t>34</t>
  </si>
  <si>
    <t>40</t>
  </si>
  <si>
    <t>КЕ НЕСОВ</t>
  </si>
  <si>
    <t>Д</t>
  </si>
  <si>
    <t>0319</t>
  </si>
  <si>
    <t>4</t>
  </si>
  <si>
    <t>ТАРИХ</t>
  </si>
  <si>
    <t>11</t>
  </si>
  <si>
    <t>22</t>
  </si>
  <si>
    <t>30</t>
  </si>
  <si>
    <t>ҚУАТОВ</t>
  </si>
  <si>
    <t>0302</t>
  </si>
  <si>
    <t>16</t>
  </si>
  <si>
    <t>7</t>
  </si>
  <si>
    <t>43</t>
  </si>
  <si>
    <t>56</t>
  </si>
  <si>
    <t>КАПЕНОВА</t>
  </si>
  <si>
    <t>И</t>
  </si>
  <si>
    <t>0307</t>
  </si>
  <si>
    <t>14</t>
  </si>
  <si>
    <t>6</t>
  </si>
  <si>
    <t>СЕНКИБАЕВА</t>
  </si>
  <si>
    <t>А</t>
  </si>
  <si>
    <t>0309</t>
  </si>
  <si>
    <t>15</t>
  </si>
  <si>
    <t>41</t>
  </si>
  <si>
    <t>53</t>
  </si>
  <si>
    <t>ҚАЖЫМҰРАТҰЛЫ</t>
  </si>
  <si>
    <t>0333</t>
  </si>
  <si>
    <t>20</t>
  </si>
  <si>
    <t>23</t>
  </si>
  <si>
    <t>70</t>
  </si>
  <si>
    <t>88</t>
  </si>
  <si>
    <t>ТЕГІ</t>
  </si>
  <si>
    <t>ОҚУ САУАТТЫЛЫҒЫ</t>
  </si>
  <si>
    <t>АҒЫЛ ТІЛІ</t>
  </si>
  <si>
    <t>МАТ</t>
  </si>
  <si>
    <t xml:space="preserve">Тестлеу нәтижесі  14.10.16 г. </t>
  </si>
  <si>
    <t>ОҚУ САУАТ</t>
  </si>
  <si>
    <t>МАТЕМ  САУАТТЫЛЫҚ</t>
  </si>
  <si>
    <t>тарих</t>
  </si>
  <si>
    <t>БИОЛ</t>
  </si>
  <si>
    <t>био</t>
  </si>
  <si>
    <t xml:space="preserve">Тестлеу нәтижесі  27.10.16 г. </t>
  </si>
  <si>
    <t>Динамика</t>
  </si>
  <si>
    <t>Жалпы</t>
  </si>
  <si>
    <t xml:space="preserve">Тестлеу нәтижесі  19.11.16 г. </t>
  </si>
  <si>
    <t>Бакустар Л</t>
  </si>
  <si>
    <t>орыс т</t>
  </si>
  <si>
    <t>ОҚУ САУАТТЫЛЫҒЫ-ГРАМОТНОСТЬ ЧТЕНИЯ</t>
  </si>
  <si>
    <t>МАТЕМАТИҚАЛЫҚ САУАТТЫЛЫҚ-МАТЕМАТИЧЕСКАЯ ГРАМОТНОСТЬ</t>
  </si>
  <si>
    <t>ҚАЗАҚСТАН ТАРИХЫ-ИСТОРИЯ КАЗАХСТАНА</t>
  </si>
  <si>
    <t>СЕКТОР 4 ЖАУАПТАР-ОТВЕТЫ</t>
  </si>
  <si>
    <t>СЕКТОР 5 ЖАУАПТАР-ОТВЕТЫ</t>
  </si>
  <si>
    <t>СЕКТОР 6 ЖАУАПТАР-ОТВЕТЫ</t>
  </si>
  <si>
    <t>ЖАЛПЫ ДҰРЫС ЖАУАП/ВСЕГО ПРАВИЛЬНЫХ ОТВЕТОВ</t>
  </si>
  <si>
    <t>БАҚҰСТАР</t>
  </si>
  <si>
    <t>Л</t>
  </si>
  <si>
    <t>0371</t>
  </si>
  <si>
    <t>0368</t>
  </si>
  <si>
    <t>0362</t>
  </si>
  <si>
    <t>0363</t>
  </si>
  <si>
    <t>ЖЕ КСНБИ</t>
  </si>
  <si>
    <t>0364</t>
  </si>
  <si>
    <t>Мат</t>
  </si>
  <si>
    <t>МАт</t>
  </si>
  <si>
    <t>Қ. Т - ӘД</t>
  </si>
  <si>
    <t>СЕКТОР 4 САБАҚ-ПРЕДМЕТ (проф)</t>
  </si>
  <si>
    <t>СЕКТОР 5 САБАҚ-ПРЕДМЕТ (проф)</t>
  </si>
  <si>
    <t>АҒЫЛ. ТІЛІ</t>
  </si>
  <si>
    <t>СЕКТОР 6 САБАҚ-ПРЕДМЕТ(проф)</t>
  </si>
  <si>
    <t>Ағылш.т, биология</t>
  </si>
  <si>
    <t>физика, математика</t>
  </si>
  <si>
    <t>СЕКТОР 6 САБАҚ-ПРЕДМЕТ проф</t>
  </si>
  <si>
    <t>ГЕОГРАФ</t>
  </si>
  <si>
    <t xml:space="preserve">Тестлеу нәтижесі  13.12.16 г. </t>
  </si>
  <si>
    <t>Тестлеу нәтижесі  13.12.16 г. Достық орталығы</t>
  </si>
  <si>
    <t xml:space="preserve">ИТОГИ РЕЗУЛЬТАТОВ ПРОБНОГО ТЕСТИРОВАНИЯ ОТ 06.01.17 г. </t>
  </si>
  <si>
    <t>ФАМИЛИЯ</t>
  </si>
  <si>
    <t>№ ШКОЛЫ</t>
  </si>
  <si>
    <t>ГРАМОТНОСТЬ ЧТЕНИЯ</t>
  </si>
  <si>
    <t>МАТЕМАТИЧЕСКАЯ ГРАМОТНОСТЬ</t>
  </si>
  <si>
    <t>ИСТОРИЯ КАЗАХСТАНА</t>
  </si>
  <si>
    <t>ПРЕДМЕТ ПО ВЫБОРУ 1</t>
  </si>
  <si>
    <t>БАЛЛ ПРЕДМЕТА ПО ВЫБОРУ 1</t>
  </si>
  <si>
    <t>ПРЕДМЕТ ПО ВЫБОРУ 2</t>
  </si>
  <si>
    <t>БАЛЛ ПРЕДМЕТА ПО ВЫБОРУ 2</t>
  </si>
  <si>
    <t>ОБЩИЙ БАЛЛ ИЗ 140</t>
  </si>
  <si>
    <t>Бақұстар Л</t>
  </si>
  <si>
    <t>ағылшын тілі</t>
  </si>
  <si>
    <t>қазақ әдебиет</t>
  </si>
  <si>
    <t>Даут К</t>
  </si>
  <si>
    <t>Жексенби Ж</t>
  </si>
  <si>
    <t>Капенова И</t>
  </si>
  <si>
    <t>Қажымурат А</t>
  </si>
  <si>
    <t>Куатов  А</t>
  </si>
  <si>
    <t>Сенкибаева  А</t>
  </si>
  <si>
    <t>география</t>
  </si>
  <si>
    <t>Итого</t>
  </si>
  <si>
    <t xml:space="preserve">ИТОГИ РЕЗУЛЬТАТОВ ПРОБНОГО ТЕСТИРОВАНИЯ ОТ 21.01.17 г. </t>
  </si>
  <si>
    <t>Кенесов Д</t>
  </si>
  <si>
    <r>
      <rPr>
        <sz val="6"/>
        <rFont val="Calibri"/>
        <family val="0"/>
      </rPr>
      <t>МАТЕМАТИКАЛЫҚ САУАТТЫЛЫҚ</t>
    </r>
  </si>
  <si>
    <r>
      <rPr>
        <sz val="6"/>
        <rFont val="Calibri"/>
        <family val="0"/>
      </rPr>
      <t>ОҚУ САУАТТЫЛЫҒЫ</t>
    </r>
  </si>
  <si>
    <r>
      <rPr>
        <sz val="6"/>
        <rFont val="Calibri"/>
        <family val="0"/>
      </rPr>
      <t>ҚАЗАҚСТАН ТАРИХЫ</t>
    </r>
  </si>
  <si>
    <r>
      <rPr>
        <sz val="6"/>
        <rFont val="Calibri"/>
        <family val="0"/>
      </rPr>
      <t>МАТЕМАТИКА</t>
    </r>
  </si>
  <si>
    <r>
      <rPr>
        <sz val="6"/>
        <rFont val="Calibri"/>
        <family val="0"/>
      </rPr>
      <t>ФИЗИКА</t>
    </r>
  </si>
  <si>
    <r>
      <rPr>
        <sz val="6"/>
        <rFont val="Calibri"/>
        <family val="0"/>
      </rPr>
      <t>БИОЛОГИЯ</t>
    </r>
  </si>
  <si>
    <r>
      <rPr>
        <sz val="6"/>
        <rFont val="Calibri"/>
        <family val="0"/>
      </rPr>
      <t>ГЕОГРАФИЯ</t>
    </r>
  </si>
  <si>
    <r>
      <rPr>
        <sz val="6"/>
        <rFont val="Calibri"/>
        <family val="0"/>
      </rPr>
      <t>ҚАЗАҚ ӘДЕБИЕТІ</t>
    </r>
  </si>
  <si>
    <r>
      <rPr>
        <sz val="6"/>
        <rFont val="Calibri"/>
        <family val="0"/>
      </rPr>
      <t>АҒЫЛШЫН ТІЛІ</t>
    </r>
  </si>
  <si>
    <r>
      <rPr>
        <b/>
        <sz val="9"/>
        <rFont val="Calibri"/>
        <family val="0"/>
      </rPr>
      <t>Сумма баллов</t>
    </r>
  </si>
  <si>
    <r>
      <rPr>
        <sz val="9"/>
        <rFont val="Calibri"/>
        <family val="0"/>
      </rPr>
      <t>N</t>
    </r>
  </si>
  <si>
    <r>
      <rPr>
        <sz val="9"/>
        <rFont val="Calibri"/>
        <family val="0"/>
      </rPr>
      <t>Ф.И.О.</t>
    </r>
  </si>
  <si>
    <r>
      <rPr>
        <sz val="9"/>
        <rFont val="Calibri"/>
        <family val="0"/>
      </rPr>
      <t>N вар.</t>
    </r>
  </si>
  <si>
    <r>
      <rPr>
        <sz val="7"/>
        <rFont val="Calibri"/>
        <family val="0"/>
      </rPr>
      <t>балл</t>
    </r>
  </si>
  <si>
    <r>
      <rPr>
        <sz val="7"/>
        <rFont val="Calibri"/>
        <family val="0"/>
      </rPr>
      <t>оц.</t>
    </r>
  </si>
  <si>
    <r>
      <rPr>
        <sz val="9"/>
        <rFont val="Calibri"/>
        <family val="0"/>
      </rPr>
      <t xml:space="preserve">БАҚҰСТАР ЛР </t>
    </r>
  </si>
  <si>
    <r>
      <rPr>
        <sz val="9"/>
        <rFont val="Calibri"/>
        <family val="0"/>
      </rPr>
      <t>28918</t>
    </r>
  </si>
  <si>
    <r>
      <rPr>
        <sz val="9"/>
        <rFont val="Calibri"/>
        <family val="0"/>
      </rPr>
      <t xml:space="preserve">КУАТОВ АК </t>
    </r>
  </si>
  <si>
    <r>
      <rPr>
        <sz val="9"/>
        <rFont val="Calibri"/>
        <family val="0"/>
      </rPr>
      <t>28919</t>
    </r>
  </si>
  <si>
    <r>
      <rPr>
        <sz val="9"/>
        <rFont val="Calibri"/>
        <family val="0"/>
      </rPr>
      <t xml:space="preserve">ҚАЖЫМҰРАТҰЛЫ А </t>
    </r>
  </si>
  <si>
    <r>
      <rPr>
        <sz val="9"/>
        <rFont val="Calibri"/>
        <family val="0"/>
      </rPr>
      <t xml:space="preserve">СЕНКИБАЕВА АА </t>
    </r>
  </si>
  <si>
    <r>
      <rPr>
        <sz val="9"/>
        <rFont val="Calibri"/>
        <family val="0"/>
      </rPr>
      <t>28917</t>
    </r>
  </si>
  <si>
    <r>
      <rPr>
        <sz val="9"/>
        <rFont val="Calibri"/>
        <family val="0"/>
      </rPr>
      <t xml:space="preserve">ЖЕКСЕНБИ ЖА </t>
    </r>
  </si>
  <si>
    <r>
      <rPr>
        <sz val="9"/>
        <rFont val="Calibri"/>
        <family val="0"/>
      </rPr>
      <t>28916</t>
    </r>
  </si>
  <si>
    <r>
      <rPr>
        <sz val="9"/>
        <rFont val="Calibri"/>
        <family val="0"/>
      </rPr>
      <t xml:space="preserve">ДАУТ КК </t>
    </r>
  </si>
  <si>
    <r>
      <rPr>
        <sz val="9"/>
        <rFont val="Calibri"/>
        <family val="0"/>
      </rPr>
      <t>28920</t>
    </r>
  </si>
  <si>
    <r>
      <rPr>
        <b/>
        <sz val="9"/>
        <rFont val="Calibri"/>
        <family val="0"/>
      </rPr>
      <t>Средние</t>
    </r>
  </si>
  <si>
    <t>ИТОГИ РЕЗУЛЬТАТОВ ПРОБНОГО ТЕСТИРОВАНИЯ ОТ 25.01.17 г.   5+</t>
  </si>
  <si>
    <t>физика-14</t>
  </si>
  <si>
    <t>оценка</t>
  </si>
  <si>
    <t>БақұстарЛ</t>
  </si>
  <si>
    <t>Куатов АК</t>
  </si>
  <si>
    <t>Қажымұратұлы</t>
  </si>
  <si>
    <t>Жексенбі</t>
  </si>
  <si>
    <t>Математикалық сауаттылық</t>
  </si>
  <si>
    <t>Оқу сауаттылығы</t>
  </si>
  <si>
    <t xml:space="preserve">Билогия </t>
  </si>
  <si>
    <t>Тарих</t>
  </si>
  <si>
    <t>Ағылшын тілі</t>
  </si>
  <si>
    <t xml:space="preserve">Физика </t>
  </si>
  <si>
    <t xml:space="preserve">Химия </t>
  </si>
  <si>
    <t>Тестлеу нәтижесі        07.02.2017 ж Достық</t>
  </si>
  <si>
    <t>Баға</t>
  </si>
  <si>
    <t>Қазақстан тарихы</t>
  </si>
  <si>
    <t>Таңдау пәні  1</t>
  </si>
  <si>
    <t xml:space="preserve">1 Таңдау пән бойынша ұпай </t>
  </si>
  <si>
    <t xml:space="preserve">2 Таңдау пән бойынша ұпай </t>
  </si>
  <si>
    <t>Жалпы ұпай 140- тан</t>
  </si>
  <si>
    <t>ТЕСТЛЕУ  НӘТИЖЕСІ  18.02.2017 ж</t>
  </si>
  <si>
    <t>АТЫ -ЖӨНІ</t>
  </si>
  <si>
    <t>Барлығы</t>
  </si>
  <si>
    <t>АҚҚ</t>
  </si>
  <si>
    <t>ОҚУ САУАТЫЛЫҒЫ</t>
  </si>
  <si>
    <t>ОРТАША  ҰПАЙ</t>
  </si>
  <si>
    <t>ТЕСТЛЕУ  НӘТИЖЕСІ  04.03.2017 ж</t>
  </si>
  <si>
    <t>ТЕСТЛЕУ  НӘТИЖЕСІ  28.02.2017 ж  "Достық"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</si>
</sst>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dd/mm/yy;@"/>
    <numFmt numFmtId="182" formatCode="mmm/yyyy"/>
    <numFmt numFmtId="183" formatCode="[$-FC19]d\ mmmm\ yyyy\ &quot;г.&quot;"/>
    <numFmt numFmtId="184" formatCode="d/m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"/>
    <numFmt numFmtId="190" formatCode="#0.00"/>
    <numFmt numFmtId="191" formatCode="0;[Red]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0"/>
    </font>
    <font>
      <sz val="10"/>
      <name val="Calibri"/>
      <family val="0"/>
    </font>
    <font>
      <b/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7"/>
      <name val="Calibri"/>
      <family val="0"/>
    </font>
    <font>
      <sz val="10"/>
      <color indexed="8"/>
      <name val="Times New Roman KZ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SansSerif"/>
      <family val="2"/>
    </font>
    <font>
      <sz val="7"/>
      <color indexed="8"/>
      <name val="SansSerif"/>
      <family val="2"/>
    </font>
    <font>
      <b/>
      <sz val="9"/>
      <color indexed="8"/>
      <name val="SansSerif"/>
      <family val="2"/>
    </font>
    <font>
      <b/>
      <sz val="11"/>
      <color indexed="8"/>
      <name val="Arial"/>
      <family val="2"/>
    </font>
    <font>
      <sz val="6"/>
      <color indexed="8"/>
      <name val="SansSerif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SansSerif"/>
      <family val="2"/>
    </font>
    <font>
      <sz val="7"/>
      <color rgb="FF000000"/>
      <name val="SansSerif"/>
      <family val="2"/>
    </font>
    <font>
      <b/>
      <sz val="9"/>
      <color rgb="FF000000"/>
      <name val="SansSerif"/>
      <family val="2"/>
    </font>
    <font>
      <b/>
      <sz val="11"/>
      <color theme="1"/>
      <name val="Arial"/>
      <family val="2"/>
    </font>
    <font>
      <sz val="6"/>
      <color rgb="FF000000"/>
      <name val="SansSerif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BFE1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left" vertical="top"/>
      <protection locked="0"/>
    </xf>
    <xf numFmtId="180" fontId="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4" fontId="72" fillId="0" borderId="0" xfId="0" applyNumberFormat="1" applyFont="1" applyAlignment="1">
      <alignment/>
    </xf>
    <xf numFmtId="0" fontId="71" fillId="0" borderId="12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180" fontId="10" fillId="33" borderId="11" xfId="0" applyNumberFormat="1" applyFont="1" applyFill="1" applyBorder="1" applyAlignment="1">
      <alignment horizontal="center"/>
    </xf>
    <xf numFmtId="180" fontId="71" fillId="33" borderId="10" xfId="0" applyNumberFormat="1" applyFont="1" applyFill="1" applyBorder="1" applyAlignment="1">
      <alignment horizontal="center"/>
    </xf>
    <xf numFmtId="180" fontId="10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73" fillId="0" borderId="10" xfId="0" applyFont="1" applyBorder="1" applyAlignment="1">
      <alignment horizontal="center" textRotation="90"/>
    </xf>
    <xf numFmtId="0" fontId="73" fillId="34" borderId="10" xfId="0" applyFont="1" applyFill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15" xfId="0" applyFont="1" applyBorder="1" applyAlignment="1">
      <alignment horizontal="center" vertical="center" textRotation="90"/>
    </xf>
    <xf numFmtId="0" fontId="73" fillId="0" borderId="10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textRotation="90"/>
    </xf>
    <xf numFmtId="49" fontId="0" fillId="0" borderId="0" xfId="0" applyNumberForma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 textRotation="90"/>
    </xf>
    <xf numFmtId="0" fontId="15" fillId="0" borderId="17" xfId="0" applyFont="1" applyFill="1" applyBorder="1" applyAlignment="1">
      <alignment horizontal="center" textRotation="90"/>
    </xf>
    <xf numFmtId="0" fontId="16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61" fillId="0" borderId="10" xfId="0" applyFont="1" applyBorder="1" applyAlignment="1">
      <alignment textRotation="90"/>
    </xf>
    <xf numFmtId="0" fontId="12" fillId="0" borderId="10" xfId="0" applyFont="1" applyBorder="1" applyAlignment="1">
      <alignment horizontal="center" textRotation="90"/>
    </xf>
    <xf numFmtId="0" fontId="13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0" fontId="0" fillId="35" borderId="0" xfId="0" applyNumberFormat="1" applyFont="1" applyFill="1" applyBorder="1" applyAlignment="1" applyProtection="1">
      <alignment wrapText="1"/>
      <protection locked="0"/>
    </xf>
    <xf numFmtId="0" fontId="76" fillId="35" borderId="0" xfId="0" applyNumberFormat="1" applyFont="1" applyFill="1" applyBorder="1" applyAlignment="1" applyProtection="1">
      <alignment horizontal="left" vertical="top" wrapText="1"/>
      <protection/>
    </xf>
    <xf numFmtId="0" fontId="77" fillId="36" borderId="18" xfId="0" applyNumberFormat="1" applyFont="1" applyFill="1" applyBorder="1" applyAlignment="1" applyProtection="1">
      <alignment horizontal="left" vertical="top" wrapText="1"/>
      <protection/>
    </xf>
    <xf numFmtId="0" fontId="77" fillId="36" borderId="19" xfId="0" applyNumberFormat="1" applyFont="1" applyFill="1" applyBorder="1" applyAlignment="1" applyProtection="1">
      <alignment horizontal="left" vertical="top" wrapText="1"/>
      <protection/>
    </xf>
    <xf numFmtId="0" fontId="76" fillId="36" borderId="20" xfId="0" applyNumberFormat="1" applyFont="1" applyFill="1" applyBorder="1" applyAlignment="1" applyProtection="1">
      <alignment horizontal="left" vertical="top" wrapText="1"/>
      <protection/>
    </xf>
    <xf numFmtId="0" fontId="76" fillId="36" borderId="21" xfId="0" applyNumberFormat="1" applyFont="1" applyFill="1" applyBorder="1" applyAlignment="1" applyProtection="1">
      <alignment horizontal="left" vertical="top" wrapText="1"/>
      <protection/>
    </xf>
    <xf numFmtId="0" fontId="76" fillId="36" borderId="22" xfId="0" applyNumberFormat="1" applyFont="1" applyFill="1" applyBorder="1" applyAlignment="1" applyProtection="1">
      <alignment horizontal="left" vertical="top" wrapText="1"/>
      <protection/>
    </xf>
    <xf numFmtId="0" fontId="76" fillId="35" borderId="20" xfId="0" applyNumberFormat="1" applyFont="1" applyFill="1" applyBorder="1" applyAlignment="1" applyProtection="1">
      <alignment horizontal="left" vertical="top" wrapText="1"/>
      <protection/>
    </xf>
    <xf numFmtId="0" fontId="76" fillId="35" borderId="23" xfId="0" applyNumberFormat="1" applyFont="1" applyFill="1" applyBorder="1" applyAlignment="1" applyProtection="1">
      <alignment horizontal="left" vertical="top" wrapText="1"/>
      <protection/>
    </xf>
    <xf numFmtId="0" fontId="78" fillId="37" borderId="24" xfId="0" applyNumberFormat="1" applyFont="1" applyFill="1" applyBorder="1" applyAlignment="1" applyProtection="1">
      <alignment horizontal="left" vertical="top" wrapText="1"/>
      <protection/>
    </xf>
    <xf numFmtId="189" fontId="78" fillId="37" borderId="20" xfId="0" applyNumberFormat="1" applyFont="1" applyFill="1" applyBorder="1" applyAlignment="1" applyProtection="1">
      <alignment horizontal="left" vertical="top" wrapText="1"/>
      <protection/>
    </xf>
    <xf numFmtId="189" fontId="78" fillId="37" borderId="23" xfId="0" applyNumberFormat="1" applyFont="1" applyFill="1" applyBorder="1" applyAlignment="1" applyProtection="1">
      <alignment horizontal="left" vertical="top" wrapText="1"/>
      <protection/>
    </xf>
    <xf numFmtId="190" fontId="78" fillId="37" borderId="24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34" borderId="10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6" fillId="36" borderId="10" xfId="0" applyNumberFormat="1" applyFont="1" applyFill="1" applyBorder="1" applyAlignment="1" applyProtection="1">
      <alignment horizontal="left" vertical="top" wrapText="1"/>
      <protection/>
    </xf>
    <xf numFmtId="0" fontId="76" fillId="35" borderId="10" xfId="0" applyNumberFormat="1" applyFont="1" applyFill="1" applyBorder="1" applyAlignment="1" applyProtection="1">
      <alignment horizontal="left" vertical="top" wrapText="1"/>
      <protection/>
    </xf>
    <xf numFmtId="0" fontId="0" fillId="35" borderId="10" xfId="0" applyNumberFormat="1" applyFont="1" applyFill="1" applyBorder="1" applyAlignment="1" applyProtection="1">
      <alignment wrapText="1"/>
      <protection locked="0"/>
    </xf>
    <xf numFmtId="0" fontId="80" fillId="36" borderId="10" xfId="0" applyNumberFormat="1" applyFont="1" applyFill="1" applyBorder="1" applyAlignment="1" applyProtection="1">
      <alignment horizontal="left" vertical="top" wrapText="1"/>
      <protection/>
    </xf>
    <xf numFmtId="0" fontId="80" fillId="36" borderId="10" xfId="0" applyNumberFormat="1" applyFont="1" applyFill="1" applyBorder="1" applyAlignment="1" applyProtection="1">
      <alignment horizontal="left" vertical="top" wrapText="1"/>
      <protection locked="0"/>
    </xf>
    <xf numFmtId="0" fontId="77" fillId="36" borderId="10" xfId="0" applyNumberFormat="1" applyFont="1" applyFill="1" applyBorder="1" applyAlignment="1" applyProtection="1">
      <alignment horizontal="left" vertical="top" wrapText="1"/>
      <protection/>
    </xf>
    <xf numFmtId="1" fontId="78" fillId="37" borderId="10" xfId="0" applyNumberFormat="1" applyFont="1" applyFill="1" applyBorder="1" applyAlignment="1" applyProtection="1">
      <alignment horizontal="left" vertical="top" wrapText="1"/>
      <protection/>
    </xf>
    <xf numFmtId="0" fontId="78" fillId="37" borderId="10" xfId="0" applyNumberFormat="1" applyFont="1" applyFill="1" applyBorder="1" applyAlignment="1" applyProtection="1">
      <alignment horizontal="left" vertical="top" wrapText="1"/>
      <protection/>
    </xf>
    <xf numFmtId="189" fontId="78" fillId="37" borderId="10" xfId="0" applyNumberFormat="1" applyFont="1" applyFill="1" applyBorder="1" applyAlignment="1" applyProtection="1">
      <alignment horizontal="left" vertical="top" wrapText="1"/>
      <protection/>
    </xf>
    <xf numFmtId="190" fontId="78" fillId="37" borderId="10" xfId="0" applyNumberFormat="1" applyFont="1" applyFill="1" applyBorder="1" applyAlignment="1" applyProtection="1">
      <alignment horizontal="left" vertical="top" wrapText="1"/>
      <protection/>
    </xf>
    <xf numFmtId="191" fontId="78" fillId="37" borderId="10" xfId="0" applyNumberFormat="1" applyFont="1" applyFill="1" applyBorder="1" applyAlignment="1" applyProtection="1">
      <alignment horizontal="left" vertical="top" wrapText="1"/>
      <protection/>
    </xf>
    <xf numFmtId="1" fontId="80" fillId="36" borderId="10" xfId="0" applyNumberFormat="1" applyFont="1" applyFill="1" applyBorder="1" applyAlignment="1" applyProtection="1">
      <alignment horizontal="left" vertical="top" wrapText="1"/>
      <protection/>
    </xf>
    <xf numFmtId="1" fontId="77" fillId="36" borderId="10" xfId="0" applyNumberFormat="1" applyFont="1" applyFill="1" applyBorder="1" applyAlignment="1" applyProtection="1">
      <alignment horizontal="left" vertical="top" wrapText="1"/>
      <protection/>
    </xf>
    <xf numFmtId="1" fontId="76" fillId="35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Font="1" applyBorder="1" applyAlignment="1">
      <alignment horizontal="center"/>
    </xf>
    <xf numFmtId="1" fontId="61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 textRotation="90"/>
    </xf>
    <xf numFmtId="0" fontId="61" fillId="0" borderId="0" xfId="0" applyFont="1" applyBorder="1" applyAlignment="1">
      <alignment textRotation="9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61" fillId="0" borderId="0" xfId="0" applyNumberFormat="1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81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78" fillId="37" borderId="24" xfId="0" applyNumberFormat="1" applyFont="1" applyFill="1" applyBorder="1" applyAlignment="1" applyProtection="1">
      <alignment horizontal="left" vertical="top" wrapText="1"/>
      <protection/>
    </xf>
    <xf numFmtId="0" fontId="78" fillId="37" borderId="24" xfId="0" applyNumberFormat="1" applyFont="1" applyFill="1" applyBorder="1" applyAlignment="1" applyProtection="1">
      <alignment horizontal="left" vertical="top" wrapText="1"/>
      <protection locked="0"/>
    </xf>
    <xf numFmtId="0" fontId="80" fillId="36" borderId="26" xfId="0" applyNumberFormat="1" applyFont="1" applyFill="1" applyBorder="1" applyAlignment="1" applyProtection="1">
      <alignment horizontal="left" vertical="top" wrapText="1"/>
      <protection/>
    </xf>
    <xf numFmtId="0" fontId="80" fillId="36" borderId="26" xfId="0" applyNumberFormat="1" applyFont="1" applyFill="1" applyBorder="1" applyAlignment="1" applyProtection="1">
      <alignment horizontal="left" vertical="top" wrapText="1"/>
      <protection locked="0"/>
    </xf>
    <xf numFmtId="0" fontId="78" fillId="37" borderId="11" xfId="0" applyNumberFormat="1" applyFont="1" applyFill="1" applyBorder="1" applyAlignment="1" applyProtection="1">
      <alignment horizontal="left" vertical="top" wrapText="1"/>
      <protection/>
    </xf>
    <xf numFmtId="0" fontId="78" fillId="37" borderId="12" xfId="0" applyNumberFormat="1" applyFont="1" applyFill="1" applyBorder="1" applyAlignment="1" applyProtection="1">
      <alignment horizontal="left" vertical="top" wrapText="1"/>
      <protection/>
    </xf>
    <xf numFmtId="0" fontId="80" fillId="36" borderId="11" xfId="0" applyNumberFormat="1" applyFont="1" applyFill="1" applyBorder="1" applyAlignment="1" applyProtection="1">
      <alignment horizontal="center" vertical="top" wrapText="1"/>
      <protection/>
    </xf>
    <xf numFmtId="0" fontId="80" fillId="36" borderId="12" xfId="0" applyNumberFormat="1" applyFont="1" applyFill="1" applyBorder="1" applyAlignment="1" applyProtection="1">
      <alignment horizontal="center" vertical="top" wrapText="1"/>
      <protection/>
    </xf>
    <xf numFmtId="0" fontId="80" fillId="36" borderId="10" xfId="0" applyNumberFormat="1" applyFont="1" applyFill="1" applyBorder="1" applyAlignment="1" applyProtection="1">
      <alignment horizontal="left" vertical="top" wrapText="1"/>
      <protection/>
    </xf>
    <xf numFmtId="0" fontId="80" fillId="36" borderId="10" xfId="0" applyNumberFormat="1" applyFont="1" applyFill="1" applyBorder="1" applyAlignment="1" applyProtection="1">
      <alignment horizontal="left" vertical="top" wrapText="1"/>
      <protection locked="0"/>
    </xf>
    <xf numFmtId="0" fontId="19" fillId="36" borderId="10" xfId="0" applyNumberFormat="1" applyFont="1" applyFill="1" applyBorder="1" applyAlignment="1" applyProtection="1">
      <alignment horizontal="left" vertical="top" wrapText="1"/>
      <protection/>
    </xf>
    <xf numFmtId="0" fontId="78" fillId="37" borderId="10" xfId="0" applyNumberFormat="1" applyFont="1" applyFill="1" applyBorder="1" applyAlignment="1" applyProtection="1">
      <alignment horizontal="left" vertical="top" wrapText="1"/>
      <protection/>
    </xf>
    <xf numFmtId="0" fontId="78" fillId="37" borderId="10" xfId="0" applyNumberFormat="1" applyFont="1" applyFill="1" applyBorder="1" applyAlignment="1" applyProtection="1">
      <alignment horizontal="left" vertical="top" wrapText="1"/>
      <protection locked="0"/>
    </xf>
    <xf numFmtId="0" fontId="80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3" fillId="0" borderId="0" xfId="0" applyFont="1" applyBorder="1" applyAlignment="1">
      <alignment horizontal="center" textRotation="90"/>
    </xf>
    <xf numFmtId="180" fontId="71" fillId="33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textRotation="90"/>
    </xf>
    <xf numFmtId="180" fontId="10" fillId="0" borderId="0" xfId="0" applyNumberFormat="1" applyFont="1" applyFill="1" applyBorder="1" applyAlignment="1">
      <alignment horizontal="center"/>
    </xf>
    <xf numFmtId="180" fontId="75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345"/>
          <c:w val="0.873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'22.09'!$E$4</c:f>
              <c:strCache>
                <c:ptCount val="1"/>
                <c:pt idx="0">
                  <c:v>қазақ тілі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'22.09'!$E$5:$E$12</c:f>
              <c:numCache/>
            </c:numRef>
          </c:val>
          <c:shape val="box"/>
        </c:ser>
        <c:ser>
          <c:idx val="1"/>
          <c:order val="1"/>
          <c:tx>
            <c:strRef>
              <c:f>'22.09'!$F$4</c:f>
              <c:strCache>
                <c:ptCount val="1"/>
                <c:pt idx="0">
                  <c:v>орыс тілі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'22.09'!$F$5:$F$12</c:f>
              <c:numCache/>
            </c:numRef>
          </c:val>
          <c:shape val="box"/>
        </c:ser>
        <c:ser>
          <c:idx val="2"/>
          <c:order val="2"/>
          <c:tx>
            <c:strRef>
              <c:f>'22.09'!$G$4</c:f>
              <c:strCache>
                <c:ptCount val="1"/>
                <c:pt idx="0">
                  <c:v>К. тарих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'22.09'!$G$5:$G$12</c:f>
              <c:numCache/>
            </c:numRef>
          </c:val>
          <c:shape val="box"/>
        </c:ser>
        <c:ser>
          <c:idx val="3"/>
          <c:order val="3"/>
          <c:tx>
            <c:strRef>
              <c:f>'22.09'!$H$4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'22.09'!$H$5:$H$12</c:f>
              <c:numCache/>
            </c:numRef>
          </c:val>
          <c:shape val="box"/>
        </c:ser>
        <c:ser>
          <c:idx val="4"/>
          <c:order val="4"/>
          <c:tx>
            <c:strRef>
              <c:f>'22.09'!$I$4</c:f>
              <c:strCache>
                <c:ptCount val="1"/>
                <c:pt idx="0">
                  <c:v>таңдау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'22.09'!$B$5:$D$12</c:f>
              <c:multiLvlStrCache/>
            </c:multiLvlStrRef>
          </c:cat>
          <c:val>
            <c:numRef>
              <c:f>'22.09'!$I$5:$I$12</c:f>
              <c:numCache/>
            </c:numRef>
          </c:val>
          <c:shape val="box"/>
        </c:ser>
        <c:shape val="box"/>
        <c:axId val="45712461"/>
        <c:axId val="8758966"/>
      </c:bar3D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2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5"/>
          <c:y val="0.2795"/>
          <c:w val="0.097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59"/>
          <c:y val="-0.0085"/>
          <c:w val="0.909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'14.10.16'!$C$5:$O$5</c:f>
              <c:strCache/>
            </c:strRef>
          </c:cat>
          <c:val>
            <c:numRef>
              <c:f>'14.10.16'!$C$6:$O$6</c:f>
              <c:numCache/>
            </c:numRef>
          </c:val>
        </c:ser>
        <c:axId val="11721831"/>
        <c:axId val="38387616"/>
      </c:bar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515"/>
          <c:w val="0.1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0085"/>
          <c:w val="0.873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'27.10.16 '!$A$14:$N$14</c:f>
              <c:strCache/>
            </c:strRef>
          </c:cat>
          <c:val>
            <c:numRef>
              <c:f>'27.10.16 '!$A$16:$N$16</c:f>
              <c:numCache/>
            </c:numRef>
          </c:val>
        </c:ser>
        <c:axId val="9944225"/>
        <c:axId val="22389162"/>
      </c:bar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4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4515"/>
          <c:w val="0.10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85"/>
          <c:w val="0.916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v>14.окт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'27.10.16 '!$B$14:$N$14</c:f>
              <c:strCache/>
            </c:strRef>
          </c:cat>
          <c:val>
            <c:numRef>
              <c:f>'27.10.16 '!$B$15:$N$15</c:f>
              <c:numCache/>
            </c:numRef>
          </c:val>
        </c:ser>
        <c:ser>
          <c:idx val="1"/>
          <c:order val="1"/>
          <c:tx>
            <c:v>22.окт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'27.10.16 '!$B$14:$N$14</c:f>
              <c:strCache/>
            </c:strRef>
          </c:cat>
          <c:val>
            <c:numRef>
              <c:f>'27.10.16 '!$B$16:$N$16</c:f>
              <c:numCache/>
            </c:numRef>
          </c:val>
        </c:ser>
        <c:axId val="175867"/>
        <c:axId val="1582804"/>
      </c:bar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575"/>
          <c:y val="0.4085"/>
          <c:w val="0.05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07.02.2017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5025"/>
          <c:y val="0.15"/>
          <c:w val="0.79325"/>
          <c:h val="0.7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'07.02.2017'!$D$29</c:f>
              <c:strCache>
                <c:ptCount val="1"/>
                <c:pt idx="0">
                  <c:v>БақұстарЛ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'07.02.2017'!$E$28:$L$28</c:f>
              <c:strCache/>
            </c:strRef>
          </c:cat>
          <c:val>
            <c:numRef>
              <c:f>'07.02.2017'!$E$29:$L$29</c:f>
              <c:numCache/>
            </c:numRef>
          </c:val>
          <c:shape val="box"/>
        </c:ser>
        <c:ser>
          <c:idx val="1"/>
          <c:order val="1"/>
          <c:tx>
            <c:strRef>
              <c:f>'07.02.2017'!$D$30</c:f>
              <c:strCache>
                <c:ptCount val="1"/>
                <c:pt idx="0">
                  <c:v>Куатов АК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'07.02.2017'!$E$28:$L$28</c:f>
              <c:strCache/>
            </c:strRef>
          </c:cat>
          <c:val>
            <c:numRef>
              <c:f>'07.02.2017'!$E$30:$L$30</c:f>
              <c:numCache/>
            </c:numRef>
          </c:val>
          <c:shape val="box"/>
        </c:ser>
        <c:ser>
          <c:idx val="2"/>
          <c:order val="2"/>
          <c:tx>
            <c:strRef>
              <c:f>'07.02.2017'!$D$31</c:f>
              <c:strCache>
                <c:ptCount val="1"/>
                <c:pt idx="0">
                  <c:v>Қажымұратұлы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'07.02.2017'!$E$28:$L$28</c:f>
              <c:strCache/>
            </c:strRef>
          </c:cat>
          <c:val>
            <c:numRef>
              <c:f>'07.02.2017'!$E$31:$L$31</c:f>
              <c:numCache/>
            </c:numRef>
          </c:val>
          <c:shape val="box"/>
        </c:ser>
        <c:ser>
          <c:idx val="3"/>
          <c:order val="3"/>
          <c:tx>
            <c:strRef>
              <c:f>'07.02.2017'!$D$32</c:f>
              <c:strCache>
                <c:ptCount val="1"/>
                <c:pt idx="0">
                  <c:v>Жексенбі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'07.02.2017'!$E$28:$L$28</c:f>
              <c:strCache/>
            </c:strRef>
          </c:cat>
          <c:val>
            <c:numRef>
              <c:f>'07.02.2017'!$E$32:$L$32</c:f>
              <c:numCache/>
            </c:numRef>
          </c:val>
          <c:shape val="box"/>
        </c:ser>
        <c:ser>
          <c:idx val="4"/>
          <c:order val="4"/>
          <c:tx>
            <c:strRef>
              <c:f>'07.02.2017'!$D$33</c:f>
              <c:strCache>
                <c:ptCount val="1"/>
                <c:pt idx="0">
                  <c:v>Капенова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'07.02.2017'!$E$28:$L$28</c:f>
              <c:strCache/>
            </c:strRef>
          </c:cat>
          <c:val>
            <c:numRef>
              <c:f>'07.02.2017'!$E$33:$L$33</c:f>
              <c:numCache/>
            </c:numRef>
          </c:val>
          <c:shape val="box"/>
        </c:ser>
        <c:ser>
          <c:idx val="5"/>
          <c:order val="5"/>
          <c:tx>
            <c:strRef>
              <c:f>'07.02.2017'!$D$34</c:f>
              <c:strCache>
                <c:ptCount val="1"/>
                <c:pt idx="0">
                  <c:v>Даут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'07.02.2017'!$E$28:$L$28</c:f>
              <c:strCache/>
            </c:strRef>
          </c:cat>
          <c:val>
            <c:numRef>
              <c:f>'07.02.2017'!$E$34:$L$34</c:f>
              <c:numCache/>
            </c:numRef>
          </c:val>
          <c:shape val="box"/>
        </c:ser>
        <c:ser>
          <c:idx val="6"/>
          <c:order val="6"/>
          <c:tx>
            <c:strRef>
              <c:f>'07.02.2017'!$D$35</c:f>
              <c:strCache>
                <c:ptCount val="1"/>
                <c:pt idx="0">
                  <c:v>Жалпы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'07.02.2017'!$E$28:$L$28</c:f>
              <c:strCache/>
            </c:strRef>
          </c:cat>
          <c:val>
            <c:numRef>
              <c:f>'07.02.2017'!$E$35:$L$35</c:f>
              <c:numCache/>
            </c:numRef>
          </c:val>
          <c:shape val="box"/>
        </c:ser>
        <c:shape val="box"/>
        <c:axId val="14245237"/>
        <c:axId val="61098270"/>
      </c:bar3D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4523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2825"/>
          <c:w val="0.13525"/>
          <c:h val="0.4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21</xdr:row>
      <xdr:rowOff>9525</xdr:rowOff>
    </xdr:from>
    <xdr:to>
      <xdr:col>15</xdr:col>
      <xdr:colOff>180975</xdr:colOff>
      <xdr:row>35</xdr:row>
      <xdr:rowOff>85725</xdr:rowOff>
    </xdr:to>
    <xdr:graphicFrame>
      <xdr:nvGraphicFramePr>
        <xdr:cNvPr id="1" name="Диаграмма 1"/>
        <xdr:cNvGraphicFramePr/>
      </xdr:nvGraphicFramePr>
      <xdr:xfrm>
        <a:off x="295275" y="4124325"/>
        <a:ext cx="9010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28575</xdr:rowOff>
    </xdr:from>
    <xdr:to>
      <xdr:col>8</xdr:col>
      <xdr:colOff>152400</xdr:colOff>
      <xdr:row>22</xdr:row>
      <xdr:rowOff>104775</xdr:rowOff>
    </xdr:to>
    <xdr:graphicFrame>
      <xdr:nvGraphicFramePr>
        <xdr:cNvPr id="1" name="Диаграмма 3"/>
        <xdr:cNvGraphicFramePr/>
      </xdr:nvGraphicFramePr>
      <xdr:xfrm>
        <a:off x="628650" y="2686050"/>
        <a:ext cx="4505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36</xdr:row>
      <xdr:rowOff>66675</xdr:rowOff>
    </xdr:from>
    <xdr:to>
      <xdr:col>7</xdr:col>
      <xdr:colOff>390525</xdr:colOff>
      <xdr:row>50</xdr:row>
      <xdr:rowOff>142875</xdr:rowOff>
    </xdr:to>
    <xdr:graphicFrame>
      <xdr:nvGraphicFramePr>
        <xdr:cNvPr id="1" name="Диаграмма 9"/>
        <xdr:cNvGraphicFramePr/>
      </xdr:nvGraphicFramePr>
      <xdr:xfrm>
        <a:off x="219075" y="9686925"/>
        <a:ext cx="4800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180975</xdr:rowOff>
    </xdr:from>
    <xdr:to>
      <xdr:col>14</xdr:col>
      <xdr:colOff>428625</xdr:colOff>
      <xdr:row>32</xdr:row>
      <xdr:rowOff>66675</xdr:rowOff>
    </xdr:to>
    <xdr:graphicFrame>
      <xdr:nvGraphicFramePr>
        <xdr:cNvPr id="2" name="Диаграмма 16"/>
        <xdr:cNvGraphicFramePr/>
      </xdr:nvGraphicFramePr>
      <xdr:xfrm>
        <a:off x="114300" y="6181725"/>
        <a:ext cx="9277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285750</xdr:colOff>
      <xdr:row>13</xdr:row>
      <xdr:rowOff>85725</xdr:rowOff>
    </xdr:from>
    <xdr:ext cx="914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219950" y="29718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57150</xdr:colOff>
      <xdr:row>15</xdr:row>
      <xdr:rowOff>123825</xdr:rowOff>
    </xdr:from>
    <xdr:to>
      <xdr:col>21</xdr:col>
      <xdr:colOff>219075</xdr:colOff>
      <xdr:row>26</xdr:row>
      <xdr:rowOff>1619250</xdr:rowOff>
    </xdr:to>
    <xdr:graphicFrame>
      <xdr:nvGraphicFramePr>
        <xdr:cNvPr id="2" name="Диаграмма 2"/>
        <xdr:cNvGraphicFramePr/>
      </xdr:nvGraphicFramePr>
      <xdr:xfrm>
        <a:off x="666750" y="3390900"/>
        <a:ext cx="7905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28">
      <selection activeCell="L47" sqref="L47"/>
    </sheetView>
  </sheetViews>
  <sheetFormatPr defaultColWidth="9.140625" defaultRowHeight="15"/>
  <cols>
    <col min="1" max="1" width="0.13671875" style="0" customWidth="1"/>
    <col min="2" max="2" width="3.421875" style="0" customWidth="1"/>
    <col min="3" max="3" width="11.8515625" style="0" customWidth="1"/>
    <col min="4" max="4" width="10.7109375" style="0" customWidth="1"/>
    <col min="5" max="5" width="9.00390625" style="0" customWidth="1"/>
    <col min="6" max="6" width="8.28125" style="0" customWidth="1"/>
    <col min="7" max="7" width="10.8515625" style="0" customWidth="1"/>
    <col min="8" max="8" width="7.57421875" style="0" customWidth="1"/>
    <col min="9" max="9" width="8.00390625" style="0" customWidth="1"/>
    <col min="10" max="10" width="11.57421875" style="0" customWidth="1"/>
    <col min="11" max="11" width="10.28125" style="0" customWidth="1"/>
    <col min="12" max="12" width="17.7109375" style="0" customWidth="1"/>
  </cols>
  <sheetData>
    <row r="2" spans="2:12" ht="15">
      <c r="B2" s="19"/>
      <c r="C2" s="20" t="s">
        <v>13</v>
      </c>
      <c r="D2" s="19"/>
      <c r="E2" s="19"/>
      <c r="F2" s="19"/>
      <c r="G2" s="19"/>
      <c r="H2" s="19"/>
      <c r="I2" s="19"/>
      <c r="J2" s="19"/>
      <c r="K2" s="19"/>
      <c r="L2" s="19"/>
    </row>
    <row r="3" spans="2:12" ht="15">
      <c r="B3" s="19"/>
      <c r="C3" s="21">
        <v>42635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5.75">
      <c r="B4" s="4"/>
      <c r="C4" s="9"/>
      <c r="D4" s="9"/>
      <c r="E4" s="10" t="s">
        <v>0</v>
      </c>
      <c r="F4" s="11" t="s">
        <v>1</v>
      </c>
      <c r="G4" s="11" t="s">
        <v>3</v>
      </c>
      <c r="H4" s="10" t="s">
        <v>2</v>
      </c>
      <c r="I4" s="12" t="s">
        <v>12</v>
      </c>
      <c r="J4" s="22"/>
      <c r="K4" s="4" t="s">
        <v>15</v>
      </c>
      <c r="L4" s="27" t="s">
        <v>11</v>
      </c>
    </row>
    <row r="5" spans="2:12" ht="15.75">
      <c r="B5" s="8">
        <v>1</v>
      </c>
      <c r="C5" s="26" t="s">
        <v>16</v>
      </c>
      <c r="D5" s="18" t="s">
        <v>17</v>
      </c>
      <c r="E5" s="7">
        <v>18</v>
      </c>
      <c r="F5" s="7">
        <v>16</v>
      </c>
      <c r="G5" s="6">
        <v>18</v>
      </c>
      <c r="H5" s="6">
        <v>12</v>
      </c>
      <c r="I5" s="17">
        <v>21</v>
      </c>
      <c r="J5" s="13" t="s">
        <v>26</v>
      </c>
      <c r="K5" s="2">
        <f aca="true" t="shared" si="0" ref="K5:K12">SUM(E5,F5,H5,G5,I5)</f>
        <v>85</v>
      </c>
      <c r="L5" s="2">
        <f aca="true" t="shared" si="1" ref="L5:L12">K5-F5</f>
        <v>69</v>
      </c>
    </row>
    <row r="6" spans="2:12" ht="15.75">
      <c r="B6" s="8">
        <v>2</v>
      </c>
      <c r="C6" s="1" t="s">
        <v>27</v>
      </c>
      <c r="D6" s="18" t="s">
        <v>18</v>
      </c>
      <c r="E6" s="7">
        <v>15</v>
      </c>
      <c r="F6" s="7">
        <v>14</v>
      </c>
      <c r="G6" s="6">
        <v>14</v>
      </c>
      <c r="H6" s="6">
        <v>8</v>
      </c>
      <c r="I6" s="17">
        <v>9</v>
      </c>
      <c r="J6" s="13" t="s">
        <v>4</v>
      </c>
      <c r="K6" s="2">
        <f t="shared" si="0"/>
        <v>60</v>
      </c>
      <c r="L6" s="2">
        <f t="shared" si="1"/>
        <v>46</v>
      </c>
    </row>
    <row r="7" spans="2:12" ht="15.75">
      <c r="B7" s="8">
        <v>3</v>
      </c>
      <c r="C7" s="1" t="s">
        <v>19</v>
      </c>
      <c r="D7" s="18" t="s">
        <v>20</v>
      </c>
      <c r="E7" s="6">
        <v>15</v>
      </c>
      <c r="F7" s="6">
        <v>14</v>
      </c>
      <c r="G7" s="6">
        <v>17</v>
      </c>
      <c r="H7" s="6">
        <v>9</v>
      </c>
      <c r="I7" s="17">
        <v>10</v>
      </c>
      <c r="J7" s="13" t="s">
        <v>4</v>
      </c>
      <c r="K7" s="2">
        <f t="shared" si="0"/>
        <v>65</v>
      </c>
      <c r="L7" s="2">
        <f t="shared" si="1"/>
        <v>51</v>
      </c>
    </row>
    <row r="8" spans="2:12" ht="15.75">
      <c r="B8" s="8">
        <v>4</v>
      </c>
      <c r="C8" s="30" t="s">
        <v>29</v>
      </c>
      <c r="D8" s="18" t="s">
        <v>28</v>
      </c>
      <c r="E8" s="6">
        <v>18</v>
      </c>
      <c r="F8" s="6">
        <v>16</v>
      </c>
      <c r="G8" s="6">
        <v>18</v>
      </c>
      <c r="H8" s="6">
        <v>12</v>
      </c>
      <c r="I8" s="17">
        <v>12</v>
      </c>
      <c r="J8" s="13" t="s">
        <v>6</v>
      </c>
      <c r="K8" s="2">
        <f t="shared" si="0"/>
        <v>76</v>
      </c>
      <c r="L8" s="2">
        <f t="shared" si="1"/>
        <v>60</v>
      </c>
    </row>
    <row r="9" spans="2:12" ht="15.75">
      <c r="B9" s="8">
        <v>5</v>
      </c>
      <c r="C9" s="1" t="s">
        <v>21</v>
      </c>
      <c r="D9" s="18" t="s">
        <v>22</v>
      </c>
      <c r="E9" s="6">
        <v>14</v>
      </c>
      <c r="F9" s="6">
        <v>15</v>
      </c>
      <c r="G9" s="6">
        <v>15</v>
      </c>
      <c r="H9" s="6">
        <v>13</v>
      </c>
      <c r="I9" s="17">
        <v>16</v>
      </c>
      <c r="J9" s="13" t="s">
        <v>5</v>
      </c>
      <c r="K9" s="2">
        <f t="shared" si="0"/>
        <v>73</v>
      </c>
      <c r="L9" s="2">
        <f t="shared" si="1"/>
        <v>58</v>
      </c>
    </row>
    <row r="10" spans="2:12" ht="15.75">
      <c r="B10" s="8">
        <v>6</v>
      </c>
      <c r="C10" s="1" t="s">
        <v>23</v>
      </c>
      <c r="D10" s="18" t="s">
        <v>24</v>
      </c>
      <c r="E10" s="6">
        <v>18</v>
      </c>
      <c r="F10" s="6">
        <v>14</v>
      </c>
      <c r="G10" s="6">
        <v>16</v>
      </c>
      <c r="H10" s="6">
        <v>12</v>
      </c>
      <c r="I10" s="17">
        <v>9</v>
      </c>
      <c r="J10" s="13" t="s">
        <v>4</v>
      </c>
      <c r="K10" s="2">
        <f t="shared" si="0"/>
        <v>69</v>
      </c>
      <c r="L10" s="2">
        <f t="shared" si="1"/>
        <v>55</v>
      </c>
    </row>
    <row r="11" spans="2:12" ht="15.75">
      <c r="B11" s="8">
        <v>7</v>
      </c>
      <c r="C11" s="1" t="s">
        <v>30</v>
      </c>
      <c r="D11" s="18" t="s">
        <v>8</v>
      </c>
      <c r="E11" s="6">
        <v>12</v>
      </c>
      <c r="F11" s="6">
        <v>10</v>
      </c>
      <c r="G11" s="6">
        <v>12</v>
      </c>
      <c r="H11" s="6">
        <v>4</v>
      </c>
      <c r="I11" s="17">
        <v>13</v>
      </c>
      <c r="J11" s="13" t="s">
        <v>10</v>
      </c>
      <c r="K11" s="2">
        <f t="shared" si="0"/>
        <v>51</v>
      </c>
      <c r="L11" s="2">
        <f t="shared" si="1"/>
        <v>41</v>
      </c>
    </row>
    <row r="12" spans="2:12" ht="15.75">
      <c r="B12" s="8">
        <v>8</v>
      </c>
      <c r="C12" s="1" t="s">
        <v>31</v>
      </c>
      <c r="D12" s="18" t="s">
        <v>25</v>
      </c>
      <c r="E12" s="6">
        <v>18</v>
      </c>
      <c r="F12" s="6">
        <v>16</v>
      </c>
      <c r="G12" s="6">
        <v>18</v>
      </c>
      <c r="H12" s="6">
        <v>10</v>
      </c>
      <c r="I12" s="17">
        <v>16</v>
      </c>
      <c r="J12" s="13" t="s">
        <v>5</v>
      </c>
      <c r="K12" s="2">
        <f t="shared" si="0"/>
        <v>78</v>
      </c>
      <c r="L12" s="2">
        <f t="shared" si="1"/>
        <v>62</v>
      </c>
    </row>
    <row r="13" spans="2:12" ht="15.75">
      <c r="B13" s="27"/>
      <c r="C13" s="28" t="s">
        <v>7</v>
      </c>
      <c r="D13" s="23"/>
      <c r="E13" s="5">
        <f>AVERAGE(E5:E12)</f>
        <v>16</v>
      </c>
      <c r="F13" s="5">
        <f>AVERAGE(F5:F12)</f>
        <v>14.375</v>
      </c>
      <c r="G13" s="5">
        <f>AVERAGE(G5:G12)</f>
        <v>16</v>
      </c>
      <c r="H13" s="5">
        <f>AVERAGE(H5:H12)</f>
        <v>10</v>
      </c>
      <c r="I13" s="5">
        <f>AVERAGE(I5:I12)</f>
        <v>13.25</v>
      </c>
      <c r="J13" s="5"/>
      <c r="K13" s="5">
        <f>AVERAGE(K5:K12)</f>
        <v>69.625</v>
      </c>
      <c r="L13" s="5">
        <f>AVERAGE(L5:L12)</f>
        <v>55.25</v>
      </c>
    </row>
    <row r="14" spans="2:12" ht="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4:10" ht="15.75">
      <c r="D15" s="3"/>
      <c r="E15" s="16" t="s">
        <v>4</v>
      </c>
      <c r="F15" s="16" t="s">
        <v>5</v>
      </c>
      <c r="G15" s="11" t="s">
        <v>33</v>
      </c>
      <c r="H15" s="11" t="s">
        <v>9</v>
      </c>
      <c r="I15" s="11" t="s">
        <v>10</v>
      </c>
      <c r="J15" s="25"/>
    </row>
    <row r="16" spans="4:10" ht="15.75">
      <c r="D16" s="15" t="s">
        <v>32</v>
      </c>
      <c r="E16" s="14">
        <v>9</v>
      </c>
      <c r="F16" s="14">
        <v>16</v>
      </c>
      <c r="G16" s="14">
        <v>21</v>
      </c>
      <c r="H16" s="14">
        <v>12</v>
      </c>
      <c r="I16" s="14">
        <v>13</v>
      </c>
      <c r="J16" s="24"/>
    </row>
    <row r="20" spans="7:9" ht="15">
      <c r="G20" s="29"/>
      <c r="H20" s="29" t="s">
        <v>14</v>
      </c>
      <c r="I20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16"/>
  <sheetViews>
    <sheetView zoomScalePageLayoutView="0" workbookViewId="0" topLeftCell="A1">
      <selection activeCell="Y12" sqref="Y12"/>
    </sheetView>
  </sheetViews>
  <sheetFormatPr defaultColWidth="9.140625" defaultRowHeight="15"/>
  <cols>
    <col min="2" max="2" width="5.57421875" style="0" customWidth="1"/>
    <col min="3" max="3" width="14.421875" style="0" customWidth="1"/>
    <col min="4" max="4" width="6.421875" style="0" customWidth="1"/>
    <col min="5" max="5" width="6.140625" style="0" customWidth="1"/>
    <col min="6" max="6" width="6.57421875" style="0" customWidth="1"/>
    <col min="7" max="7" width="5.00390625" style="0" customWidth="1"/>
    <col min="8" max="8" width="6.140625" style="0" customWidth="1"/>
    <col min="9" max="9" width="5.28125" style="0" customWidth="1"/>
    <col min="10" max="10" width="14.28125" style="0" customWidth="1"/>
    <col min="11" max="11" width="6.7109375" style="0" customWidth="1"/>
    <col min="12" max="12" width="5.57421875" style="0" customWidth="1"/>
    <col min="13" max="13" width="11.421875" style="0" customWidth="1"/>
    <col min="14" max="14" width="6.7109375" style="0" customWidth="1"/>
    <col min="15" max="15" width="5.8515625" style="0" customWidth="1"/>
  </cols>
  <sheetData>
    <row r="2" spans="2:16" ht="15">
      <c r="B2" s="117" t="s">
        <v>229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4" spans="2:16" ht="128.25">
      <c r="B4" s="63" t="s">
        <v>44</v>
      </c>
      <c r="C4" s="63" t="s">
        <v>230</v>
      </c>
      <c r="D4" s="63" t="s">
        <v>216</v>
      </c>
      <c r="E4" s="63" t="s">
        <v>223</v>
      </c>
      <c r="F4" s="63" t="s">
        <v>215</v>
      </c>
      <c r="G4" s="63" t="s">
        <v>223</v>
      </c>
      <c r="H4" s="63" t="s">
        <v>224</v>
      </c>
      <c r="I4" s="63" t="s">
        <v>223</v>
      </c>
      <c r="J4" s="63" t="s">
        <v>225</v>
      </c>
      <c r="K4" s="63" t="s">
        <v>226</v>
      </c>
      <c r="L4" s="63" t="s">
        <v>223</v>
      </c>
      <c r="M4" s="63" t="s">
        <v>227</v>
      </c>
      <c r="N4" s="63" t="s">
        <v>227</v>
      </c>
      <c r="O4" s="63" t="s">
        <v>223</v>
      </c>
      <c r="P4" s="63" t="s">
        <v>228</v>
      </c>
    </row>
    <row r="5" spans="2:16" ht="15.75">
      <c r="B5" s="64">
        <v>1</v>
      </c>
      <c r="C5" s="26" t="s">
        <v>168</v>
      </c>
      <c r="D5" s="132">
        <v>16</v>
      </c>
      <c r="E5" s="64">
        <v>4</v>
      </c>
      <c r="F5" s="65">
        <v>15</v>
      </c>
      <c r="G5" s="65">
        <v>4</v>
      </c>
      <c r="H5" s="64">
        <v>15</v>
      </c>
      <c r="I5" s="64">
        <v>4</v>
      </c>
      <c r="J5" s="134" t="s">
        <v>169</v>
      </c>
      <c r="K5" s="65">
        <v>30</v>
      </c>
      <c r="L5" s="65">
        <v>4</v>
      </c>
      <c r="M5" s="64" t="s">
        <v>120</v>
      </c>
      <c r="N5" s="65">
        <v>11</v>
      </c>
      <c r="O5" s="65">
        <v>2</v>
      </c>
      <c r="P5" s="135">
        <f>AVERAGE(D5+F5+H5+K5+N5)</f>
        <v>87</v>
      </c>
    </row>
    <row r="6" spans="2:16" ht="15.75">
      <c r="B6" s="64">
        <v>2</v>
      </c>
      <c r="C6" s="1" t="s">
        <v>171</v>
      </c>
      <c r="D6" s="51">
        <v>12</v>
      </c>
      <c r="E6" s="64">
        <v>3</v>
      </c>
      <c r="F6" s="65">
        <v>4</v>
      </c>
      <c r="G6" s="65">
        <v>2</v>
      </c>
      <c r="H6" s="64">
        <v>13</v>
      </c>
      <c r="I6" s="64">
        <v>3</v>
      </c>
      <c r="J6" s="64" t="s">
        <v>120</v>
      </c>
      <c r="K6" s="65">
        <v>13</v>
      </c>
      <c r="L6" s="65">
        <v>2</v>
      </c>
      <c r="M6" s="64" t="s">
        <v>232</v>
      </c>
      <c r="N6" s="65">
        <v>11</v>
      </c>
      <c r="O6" s="65">
        <v>2</v>
      </c>
      <c r="P6" s="135">
        <f>AVERAGE(D6+F6+H6+K6+N6)</f>
        <v>53</v>
      </c>
    </row>
    <row r="7" spans="2:16" ht="15.75">
      <c r="B7" s="64">
        <v>3</v>
      </c>
      <c r="C7" s="1" t="s">
        <v>172</v>
      </c>
      <c r="D7" s="51"/>
      <c r="E7" s="64"/>
      <c r="F7" s="65"/>
      <c r="G7" s="65"/>
      <c r="H7" s="64"/>
      <c r="I7" s="64"/>
      <c r="J7" s="64"/>
      <c r="K7" s="65"/>
      <c r="L7" s="65"/>
      <c r="M7" s="64"/>
      <c r="N7" s="65"/>
      <c r="O7" s="65"/>
      <c r="P7" s="135"/>
    </row>
    <row r="8" spans="2:16" ht="15.75">
      <c r="B8" s="64">
        <v>4</v>
      </c>
      <c r="C8" s="30" t="s">
        <v>173</v>
      </c>
      <c r="D8" s="133">
        <v>13</v>
      </c>
      <c r="E8" s="64">
        <v>3</v>
      </c>
      <c r="F8" s="65">
        <v>8</v>
      </c>
      <c r="G8" s="65">
        <v>2</v>
      </c>
      <c r="H8" s="64">
        <v>10</v>
      </c>
      <c r="I8" s="64">
        <v>3</v>
      </c>
      <c r="J8" s="64" t="s">
        <v>5</v>
      </c>
      <c r="K8" s="65">
        <v>9</v>
      </c>
      <c r="L8" s="65">
        <v>2</v>
      </c>
      <c r="M8" s="64" t="s">
        <v>6</v>
      </c>
      <c r="N8" s="65">
        <v>10</v>
      </c>
      <c r="O8" s="65">
        <v>2</v>
      </c>
      <c r="P8" s="135">
        <f>AVERAGE(D8+F8+H8+K8+N8)</f>
        <v>50</v>
      </c>
    </row>
    <row r="9" spans="2:16" ht="15.75">
      <c r="B9" s="64">
        <v>5</v>
      </c>
      <c r="C9" s="1" t="s">
        <v>174</v>
      </c>
      <c r="D9" s="51">
        <v>18</v>
      </c>
      <c r="E9" s="64">
        <v>5</v>
      </c>
      <c r="F9" s="65">
        <v>15</v>
      </c>
      <c r="G9" s="65">
        <v>4</v>
      </c>
      <c r="H9" s="64">
        <v>14</v>
      </c>
      <c r="I9" s="64">
        <v>4</v>
      </c>
      <c r="J9" s="64" t="s">
        <v>4</v>
      </c>
      <c r="K9" s="65">
        <v>8</v>
      </c>
      <c r="L9" s="65">
        <v>2</v>
      </c>
      <c r="M9" s="64" t="s">
        <v>2</v>
      </c>
      <c r="N9" s="65">
        <v>17</v>
      </c>
      <c r="O9" s="65">
        <v>2</v>
      </c>
      <c r="P9" s="135">
        <f>AVERAGE(D9+F9+H9+K9+N9)</f>
        <v>72</v>
      </c>
    </row>
    <row r="10" spans="2:16" ht="15.75">
      <c r="B10" s="64">
        <v>6</v>
      </c>
      <c r="C10" s="1" t="s">
        <v>180</v>
      </c>
      <c r="D10" s="51"/>
      <c r="E10" s="64"/>
      <c r="F10" s="65"/>
      <c r="G10" s="65"/>
      <c r="H10" s="64"/>
      <c r="I10" s="64"/>
      <c r="J10" s="64"/>
      <c r="K10" s="65"/>
      <c r="L10" s="65"/>
      <c r="M10" s="64"/>
      <c r="N10" s="65"/>
      <c r="O10" s="65"/>
      <c r="P10" s="135"/>
    </row>
    <row r="11" spans="2:16" ht="15.75">
      <c r="B11" s="64">
        <v>7</v>
      </c>
      <c r="C11" s="1" t="s">
        <v>176</v>
      </c>
      <c r="D11" s="51">
        <v>15</v>
      </c>
      <c r="E11" s="64">
        <v>4</v>
      </c>
      <c r="F11" s="65">
        <v>7</v>
      </c>
      <c r="G11" s="65">
        <v>2</v>
      </c>
      <c r="H11" s="64">
        <v>12</v>
      </c>
      <c r="I11" s="64">
        <v>3</v>
      </c>
      <c r="J11" s="64" t="s">
        <v>5</v>
      </c>
      <c r="K11" s="65">
        <v>11</v>
      </c>
      <c r="L11" s="65">
        <v>2</v>
      </c>
      <c r="M11" s="64" t="s">
        <v>6</v>
      </c>
      <c r="N11" s="65">
        <v>9</v>
      </c>
      <c r="O11" s="65">
        <v>2</v>
      </c>
      <c r="P11" s="135">
        <f>AVERAGE(D11+F11+H11+K11+N11)</f>
        <v>54</v>
      </c>
    </row>
    <row r="12" spans="2:16" ht="15.75">
      <c r="B12" s="64"/>
      <c r="C12" s="136" t="s">
        <v>231</v>
      </c>
      <c r="D12" s="137">
        <f>AVERAGE(D5:D11)</f>
        <v>14.8</v>
      </c>
      <c r="E12" s="137">
        <f>AVERAGE(E5:E11)</f>
        <v>3.8</v>
      </c>
      <c r="F12" s="137">
        <f>AVERAGE(F5:F11)</f>
        <v>9.8</v>
      </c>
      <c r="G12" s="137">
        <f>AVERAGE(G5:G11)</f>
        <v>2.8</v>
      </c>
      <c r="H12" s="137">
        <f aca="true" t="shared" si="0" ref="H12:O12">AVERAGE(H5:H11)</f>
        <v>12.8</v>
      </c>
      <c r="I12" s="137">
        <f t="shared" si="0"/>
        <v>3.4</v>
      </c>
      <c r="J12" s="138"/>
      <c r="K12" s="137">
        <f t="shared" si="0"/>
        <v>14.2</v>
      </c>
      <c r="L12" s="137">
        <f t="shared" si="0"/>
        <v>2.4</v>
      </c>
      <c r="M12" s="138"/>
      <c r="N12" s="137">
        <f t="shared" si="0"/>
        <v>11.6</v>
      </c>
      <c r="O12" s="137">
        <f t="shared" si="0"/>
        <v>2</v>
      </c>
      <c r="P12" s="137">
        <f>AVERAGE(D12+F12+H12+K12+N12)</f>
        <v>63.20000000000001</v>
      </c>
    </row>
    <row r="15" spans="2:14" ht="107.25">
      <c r="B15" s="47" t="s">
        <v>233</v>
      </c>
      <c r="C15" s="40" t="s">
        <v>119</v>
      </c>
      <c r="D15" s="44" t="s">
        <v>26</v>
      </c>
      <c r="E15" s="45" t="s">
        <v>120</v>
      </c>
      <c r="F15" s="46" t="s">
        <v>35</v>
      </c>
      <c r="G15" s="46" t="s">
        <v>36</v>
      </c>
      <c r="H15" s="46" t="s">
        <v>37</v>
      </c>
      <c r="I15" s="46" t="s">
        <v>38</v>
      </c>
      <c r="J15" s="46" t="s">
        <v>232</v>
      </c>
      <c r="K15" s="46" t="s">
        <v>234</v>
      </c>
      <c r="L15" s="139"/>
      <c r="M15" s="141"/>
      <c r="N15" s="106"/>
    </row>
    <row r="16" spans="2:14" ht="15.75">
      <c r="B16" s="32">
        <v>14.8</v>
      </c>
      <c r="C16" s="32">
        <v>9.8</v>
      </c>
      <c r="D16" s="32">
        <v>30</v>
      </c>
      <c r="E16" s="33">
        <v>12</v>
      </c>
      <c r="F16" s="34">
        <v>9.5</v>
      </c>
      <c r="G16" s="34">
        <v>10</v>
      </c>
      <c r="H16" s="34">
        <v>17</v>
      </c>
      <c r="I16" s="34">
        <v>8</v>
      </c>
      <c r="J16" s="34">
        <v>11</v>
      </c>
      <c r="K16" s="143">
        <f>AVERAGE(B16:J16)</f>
        <v>13.566666666666666</v>
      </c>
      <c r="L16" s="140"/>
      <c r="M16" s="142"/>
      <c r="N16" s="43"/>
    </row>
  </sheetData>
  <sheetProtection/>
  <mergeCells count="1">
    <mergeCell ref="B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16"/>
  <sheetViews>
    <sheetView zoomScalePageLayoutView="0" workbookViewId="0" topLeftCell="A1">
      <selection activeCell="S16" sqref="S16"/>
    </sheetView>
  </sheetViews>
  <sheetFormatPr defaultColWidth="9.140625" defaultRowHeight="15"/>
  <cols>
    <col min="2" max="2" width="5.8515625" style="0" customWidth="1"/>
    <col min="3" max="3" width="15.140625" style="0" customWidth="1"/>
    <col min="10" max="10" width="12.421875" style="0" customWidth="1"/>
    <col min="13" max="13" width="13.00390625" style="0" customWidth="1"/>
  </cols>
  <sheetData>
    <row r="2" spans="2:16" ht="15">
      <c r="B2" s="117" t="s">
        <v>236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4" spans="2:16" ht="128.25">
      <c r="B4" s="63" t="s">
        <v>44</v>
      </c>
      <c r="C4" s="63" t="s">
        <v>230</v>
      </c>
      <c r="D4" s="63" t="s">
        <v>216</v>
      </c>
      <c r="E4" s="63" t="s">
        <v>223</v>
      </c>
      <c r="F4" s="63" t="s">
        <v>215</v>
      </c>
      <c r="G4" s="63" t="s">
        <v>223</v>
      </c>
      <c r="H4" s="63" t="s">
        <v>224</v>
      </c>
      <c r="I4" s="63" t="s">
        <v>223</v>
      </c>
      <c r="J4" s="63" t="s">
        <v>225</v>
      </c>
      <c r="K4" s="63" t="s">
        <v>226</v>
      </c>
      <c r="L4" s="63" t="s">
        <v>223</v>
      </c>
      <c r="M4" s="63" t="s">
        <v>227</v>
      </c>
      <c r="N4" s="63" t="s">
        <v>227</v>
      </c>
      <c r="O4" s="63" t="s">
        <v>223</v>
      </c>
      <c r="P4" s="63" t="s">
        <v>228</v>
      </c>
    </row>
    <row r="5" spans="2:16" ht="26.25">
      <c r="B5" s="64">
        <v>1</v>
      </c>
      <c r="C5" s="26" t="s">
        <v>168</v>
      </c>
      <c r="D5" s="132">
        <v>18</v>
      </c>
      <c r="E5" s="64">
        <v>5</v>
      </c>
      <c r="F5" s="65">
        <v>9</v>
      </c>
      <c r="G5" s="65">
        <v>2</v>
      </c>
      <c r="H5" s="64">
        <v>5</v>
      </c>
      <c r="I5" s="64">
        <v>2</v>
      </c>
      <c r="J5" s="134" t="s">
        <v>169</v>
      </c>
      <c r="K5" s="65">
        <v>33</v>
      </c>
      <c r="L5" s="65">
        <v>5</v>
      </c>
      <c r="M5" s="64" t="s">
        <v>120</v>
      </c>
      <c r="N5" s="65">
        <v>13</v>
      </c>
      <c r="O5" s="65">
        <v>2</v>
      </c>
      <c r="P5" s="135">
        <f>AVERAGE(D5+F5+H5+K5+N5)</f>
        <v>78</v>
      </c>
    </row>
    <row r="6" spans="2:16" ht="15.75">
      <c r="B6" s="64">
        <v>2</v>
      </c>
      <c r="C6" s="1" t="s">
        <v>171</v>
      </c>
      <c r="D6" s="51">
        <v>10</v>
      </c>
      <c r="E6" s="64">
        <v>3</v>
      </c>
      <c r="F6" s="65">
        <v>3</v>
      </c>
      <c r="G6" s="65">
        <v>2</v>
      </c>
      <c r="H6" s="64">
        <v>4</v>
      </c>
      <c r="I6" s="64">
        <v>2</v>
      </c>
      <c r="J6" s="64" t="s">
        <v>120</v>
      </c>
      <c r="K6" s="65">
        <v>10</v>
      </c>
      <c r="L6" s="65">
        <v>2</v>
      </c>
      <c r="M6" s="64" t="s">
        <v>232</v>
      </c>
      <c r="N6" s="65">
        <v>14</v>
      </c>
      <c r="O6" s="65">
        <v>2</v>
      </c>
      <c r="P6" s="135">
        <f>AVERAGE(D6+F6+H6+K6+N6)</f>
        <v>41</v>
      </c>
    </row>
    <row r="7" spans="2:16" ht="15.75">
      <c r="B7" s="64">
        <v>3</v>
      </c>
      <c r="C7" s="1" t="s">
        <v>172</v>
      </c>
      <c r="D7" s="51">
        <v>10</v>
      </c>
      <c r="E7" s="64">
        <v>3</v>
      </c>
      <c r="F7" s="65">
        <v>5</v>
      </c>
      <c r="G7" s="65">
        <v>2</v>
      </c>
      <c r="H7" s="64">
        <v>16</v>
      </c>
      <c r="I7" s="64">
        <v>4</v>
      </c>
      <c r="J7" s="64" t="s">
        <v>4</v>
      </c>
      <c r="K7" s="65">
        <v>3</v>
      </c>
      <c r="L7" s="65">
        <v>2</v>
      </c>
      <c r="M7" s="64" t="s">
        <v>2</v>
      </c>
      <c r="N7" s="65">
        <v>6</v>
      </c>
      <c r="O7" s="65">
        <v>2</v>
      </c>
      <c r="P7" s="135">
        <f>AVERAGE(D7+F7+H7+K7+N7)</f>
        <v>40</v>
      </c>
    </row>
    <row r="8" spans="2:16" ht="15.75">
      <c r="B8" s="64">
        <v>4</v>
      </c>
      <c r="C8" s="30" t="s">
        <v>173</v>
      </c>
      <c r="D8" s="133">
        <v>12</v>
      </c>
      <c r="E8" s="64">
        <v>3</v>
      </c>
      <c r="F8" s="65">
        <v>9</v>
      </c>
      <c r="G8" s="65">
        <v>2</v>
      </c>
      <c r="H8" s="64">
        <v>2</v>
      </c>
      <c r="I8" s="64">
        <v>2</v>
      </c>
      <c r="J8" s="64" t="s">
        <v>5</v>
      </c>
      <c r="K8" s="65">
        <v>8</v>
      </c>
      <c r="L8" s="65">
        <v>2</v>
      </c>
      <c r="M8" s="64" t="s">
        <v>6</v>
      </c>
      <c r="N8" s="65">
        <v>10</v>
      </c>
      <c r="O8" s="65">
        <v>2</v>
      </c>
      <c r="P8" s="135">
        <f>AVERAGE(D8+F8+H8+K8+N8)</f>
        <v>41</v>
      </c>
    </row>
    <row r="9" spans="2:16" ht="15.75">
      <c r="B9" s="64">
        <v>5</v>
      </c>
      <c r="C9" s="1" t="s">
        <v>174</v>
      </c>
      <c r="D9" s="51">
        <v>16</v>
      </c>
      <c r="E9" s="64">
        <v>4</v>
      </c>
      <c r="F9" s="65">
        <v>13</v>
      </c>
      <c r="G9" s="65">
        <v>3</v>
      </c>
      <c r="H9" s="64">
        <v>9</v>
      </c>
      <c r="I9" s="64">
        <v>2</v>
      </c>
      <c r="J9" s="64" t="s">
        <v>2</v>
      </c>
      <c r="K9" s="65">
        <v>20</v>
      </c>
      <c r="L9" s="65">
        <v>2</v>
      </c>
      <c r="M9" s="64" t="s">
        <v>4</v>
      </c>
      <c r="N9" s="65">
        <v>7</v>
      </c>
      <c r="O9" s="65">
        <v>2</v>
      </c>
      <c r="P9" s="135">
        <f>AVERAGE(D9+F9+H9+K9+N9)</f>
        <v>65</v>
      </c>
    </row>
    <row r="10" spans="2:16" ht="15.75">
      <c r="B10" s="64">
        <v>6</v>
      </c>
      <c r="C10" s="1" t="s">
        <v>180</v>
      </c>
      <c r="D10" s="51"/>
      <c r="E10" s="64"/>
      <c r="F10" s="65"/>
      <c r="G10" s="65"/>
      <c r="H10" s="64"/>
      <c r="I10" s="64"/>
      <c r="J10" s="64"/>
      <c r="K10" s="65"/>
      <c r="L10" s="65"/>
      <c r="M10" s="64"/>
      <c r="N10" s="65"/>
      <c r="O10" s="65"/>
      <c r="P10" s="135"/>
    </row>
    <row r="11" spans="2:16" ht="15.75">
      <c r="B11" s="64">
        <v>7</v>
      </c>
      <c r="C11" s="1" t="s">
        <v>176</v>
      </c>
      <c r="D11" s="51"/>
      <c r="E11" s="64"/>
      <c r="F11" s="65"/>
      <c r="G11" s="65"/>
      <c r="H11" s="64"/>
      <c r="I11" s="64"/>
      <c r="J11" s="64"/>
      <c r="K11" s="65"/>
      <c r="L11" s="65"/>
      <c r="M11" s="64"/>
      <c r="N11" s="65"/>
      <c r="O11" s="65"/>
      <c r="P11" s="135"/>
    </row>
    <row r="12" spans="2:16" ht="15.75">
      <c r="B12" s="64"/>
      <c r="C12" s="136" t="s">
        <v>231</v>
      </c>
      <c r="D12" s="137">
        <f>AVERAGE(D5:D11)</f>
        <v>13.2</v>
      </c>
      <c r="E12" s="137">
        <f>AVERAGE(E5:E11)</f>
        <v>3.6</v>
      </c>
      <c r="F12" s="137">
        <f>AVERAGE(F5:F11)</f>
        <v>7.8</v>
      </c>
      <c r="G12" s="137">
        <f>AVERAGE(G5:G11)</f>
        <v>2.2</v>
      </c>
      <c r="H12" s="137">
        <f aca="true" t="shared" si="0" ref="H12:O12">AVERAGE(H5:H11)</f>
        <v>7.2</v>
      </c>
      <c r="I12" s="137">
        <f t="shared" si="0"/>
        <v>2.4</v>
      </c>
      <c r="J12" s="138"/>
      <c r="K12" s="137">
        <f t="shared" si="0"/>
        <v>14.8</v>
      </c>
      <c r="L12" s="137">
        <f t="shared" si="0"/>
        <v>2.6</v>
      </c>
      <c r="M12" s="138"/>
      <c r="N12" s="137">
        <f t="shared" si="0"/>
        <v>10</v>
      </c>
      <c r="O12" s="137">
        <f t="shared" si="0"/>
        <v>2</v>
      </c>
      <c r="P12" s="137">
        <f>AVERAGE(D12+F12+H12+K12+N12)</f>
        <v>53</v>
      </c>
    </row>
    <row r="15" spans="2:14" ht="107.25">
      <c r="B15" s="47" t="s">
        <v>233</v>
      </c>
      <c r="C15" s="40" t="s">
        <v>119</v>
      </c>
      <c r="D15" s="44" t="s">
        <v>26</v>
      </c>
      <c r="E15" s="45" t="s">
        <v>120</v>
      </c>
      <c r="F15" s="46" t="s">
        <v>35</v>
      </c>
      <c r="G15" s="46" t="s">
        <v>36</v>
      </c>
      <c r="H15" s="46" t="s">
        <v>37</v>
      </c>
      <c r="I15" s="46" t="s">
        <v>38</v>
      </c>
      <c r="J15" s="46" t="s">
        <v>232</v>
      </c>
      <c r="K15" s="46" t="s">
        <v>234</v>
      </c>
      <c r="L15" s="139"/>
      <c r="M15" s="141"/>
      <c r="N15" s="106"/>
    </row>
    <row r="16" spans="2:14" ht="15.75">
      <c r="B16" s="32">
        <v>13.2</v>
      </c>
      <c r="C16" s="32">
        <v>7.8</v>
      </c>
      <c r="D16" s="32">
        <v>33</v>
      </c>
      <c r="E16" s="33">
        <v>11.5</v>
      </c>
      <c r="F16" s="34">
        <v>10</v>
      </c>
      <c r="G16" s="34">
        <v>8</v>
      </c>
      <c r="H16" s="34">
        <v>13</v>
      </c>
      <c r="I16" s="34">
        <v>5</v>
      </c>
      <c r="J16" s="34">
        <v>14</v>
      </c>
      <c r="K16" s="143">
        <f>AVERAGE(B16:J16)</f>
        <v>12.833333333333334</v>
      </c>
      <c r="L16" s="140"/>
      <c r="M16" s="142"/>
      <c r="N16" s="43"/>
    </row>
  </sheetData>
  <sheetProtection/>
  <mergeCells count="1">
    <mergeCell ref="B2:P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P17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2" max="2" width="5.57421875" style="0" customWidth="1"/>
    <col min="3" max="3" width="14.57421875" style="0" customWidth="1"/>
    <col min="10" max="10" width="13.421875" style="0" customWidth="1"/>
    <col min="13" max="13" width="14.140625" style="0" customWidth="1"/>
  </cols>
  <sheetData>
    <row r="3" spans="2:16" ht="15">
      <c r="B3" s="117" t="s">
        <v>235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5" spans="2:16" ht="128.25">
      <c r="B5" s="63" t="s">
        <v>44</v>
      </c>
      <c r="C5" s="63" t="s">
        <v>230</v>
      </c>
      <c r="D5" s="63" t="s">
        <v>216</v>
      </c>
      <c r="E5" s="63" t="s">
        <v>223</v>
      </c>
      <c r="F5" s="63" t="s">
        <v>215</v>
      </c>
      <c r="G5" s="63" t="s">
        <v>223</v>
      </c>
      <c r="H5" s="63" t="s">
        <v>224</v>
      </c>
      <c r="I5" s="63" t="s">
        <v>223</v>
      </c>
      <c r="J5" s="63" t="s">
        <v>225</v>
      </c>
      <c r="K5" s="63" t="s">
        <v>226</v>
      </c>
      <c r="L5" s="63" t="s">
        <v>223</v>
      </c>
      <c r="M5" s="63" t="s">
        <v>227</v>
      </c>
      <c r="N5" s="63" t="s">
        <v>227</v>
      </c>
      <c r="O5" s="63" t="s">
        <v>223</v>
      </c>
      <c r="P5" s="63" t="s">
        <v>228</v>
      </c>
    </row>
    <row r="6" spans="2:16" ht="26.25">
      <c r="B6" s="64">
        <v>1</v>
      </c>
      <c r="C6" s="26" t="s">
        <v>168</v>
      </c>
      <c r="D6" s="132">
        <v>16</v>
      </c>
      <c r="E6" s="64">
        <v>4</v>
      </c>
      <c r="F6" s="65">
        <v>15</v>
      </c>
      <c r="G6" s="65">
        <v>4</v>
      </c>
      <c r="H6" s="64">
        <v>13</v>
      </c>
      <c r="I6" s="64">
        <v>3</v>
      </c>
      <c r="J6" s="134" t="s">
        <v>169</v>
      </c>
      <c r="K6" s="65">
        <v>33</v>
      </c>
      <c r="L6" s="65">
        <v>5</v>
      </c>
      <c r="M6" s="64" t="s">
        <v>120</v>
      </c>
      <c r="N6" s="65">
        <v>19</v>
      </c>
      <c r="O6" s="65">
        <v>2</v>
      </c>
      <c r="P6" s="135">
        <f>AVERAGE(D6+F6+H6+K6+N6)</f>
        <v>96</v>
      </c>
    </row>
    <row r="7" spans="2:16" ht="15.75">
      <c r="B7" s="64">
        <v>2</v>
      </c>
      <c r="C7" s="1" t="s">
        <v>171</v>
      </c>
      <c r="D7" s="51">
        <v>13</v>
      </c>
      <c r="E7" s="64">
        <v>3</v>
      </c>
      <c r="F7" s="65">
        <v>8</v>
      </c>
      <c r="G7" s="65">
        <v>2</v>
      </c>
      <c r="H7" s="64">
        <v>8</v>
      </c>
      <c r="I7" s="64">
        <v>2</v>
      </c>
      <c r="J7" s="64" t="s">
        <v>120</v>
      </c>
      <c r="K7" s="65">
        <v>8</v>
      </c>
      <c r="L7" s="65">
        <v>2</v>
      </c>
      <c r="M7" s="64" t="s">
        <v>232</v>
      </c>
      <c r="N7" s="65">
        <v>18</v>
      </c>
      <c r="O7" s="65">
        <v>2</v>
      </c>
      <c r="P7" s="135">
        <f aca="true" t="shared" si="0" ref="P7:P12">AVERAGE(D7+F7+H7+K7+N7)</f>
        <v>55</v>
      </c>
    </row>
    <row r="8" spans="2:16" ht="15.75">
      <c r="B8" s="64">
        <v>3</v>
      </c>
      <c r="C8" s="1" t="s">
        <v>172</v>
      </c>
      <c r="D8" s="51">
        <v>15</v>
      </c>
      <c r="E8" s="64">
        <v>4</v>
      </c>
      <c r="F8" s="65">
        <v>8</v>
      </c>
      <c r="G8" s="65">
        <v>2</v>
      </c>
      <c r="H8" s="64">
        <v>12</v>
      </c>
      <c r="I8" s="64">
        <v>3</v>
      </c>
      <c r="J8" s="64" t="s">
        <v>4</v>
      </c>
      <c r="K8" s="65">
        <v>9</v>
      </c>
      <c r="L8" s="65">
        <v>2</v>
      </c>
      <c r="M8" s="64" t="s">
        <v>2</v>
      </c>
      <c r="N8" s="65">
        <v>9</v>
      </c>
      <c r="O8" s="65">
        <v>2</v>
      </c>
      <c r="P8" s="135">
        <f t="shared" si="0"/>
        <v>53</v>
      </c>
    </row>
    <row r="9" spans="2:16" ht="15.75">
      <c r="B9" s="64">
        <v>4</v>
      </c>
      <c r="C9" s="30" t="s">
        <v>173</v>
      </c>
      <c r="D9" s="133">
        <v>10</v>
      </c>
      <c r="E9" s="64">
        <v>3</v>
      </c>
      <c r="F9" s="65">
        <v>11</v>
      </c>
      <c r="G9" s="65">
        <v>3</v>
      </c>
      <c r="H9" s="64">
        <v>12</v>
      </c>
      <c r="I9" s="64">
        <v>3</v>
      </c>
      <c r="J9" s="64" t="s">
        <v>5</v>
      </c>
      <c r="K9" s="65">
        <v>22</v>
      </c>
      <c r="L9" s="65">
        <v>3</v>
      </c>
      <c r="M9" s="64" t="s">
        <v>6</v>
      </c>
      <c r="N9" s="65">
        <v>11</v>
      </c>
      <c r="O9" s="65">
        <v>2</v>
      </c>
      <c r="P9" s="135">
        <f t="shared" si="0"/>
        <v>66</v>
      </c>
    </row>
    <row r="10" spans="2:16" ht="15.75">
      <c r="B10" s="64">
        <v>5</v>
      </c>
      <c r="C10" s="1" t="s">
        <v>174</v>
      </c>
      <c r="D10" s="51">
        <v>18</v>
      </c>
      <c r="E10" s="64">
        <v>5</v>
      </c>
      <c r="F10" s="65">
        <v>14</v>
      </c>
      <c r="G10" s="65">
        <v>4</v>
      </c>
      <c r="H10" s="64">
        <v>12</v>
      </c>
      <c r="I10" s="64">
        <v>3</v>
      </c>
      <c r="J10" s="64" t="s">
        <v>2</v>
      </c>
      <c r="K10" s="65">
        <v>17</v>
      </c>
      <c r="L10" s="65">
        <v>2</v>
      </c>
      <c r="M10" s="64" t="s">
        <v>4</v>
      </c>
      <c r="N10" s="65">
        <v>12</v>
      </c>
      <c r="O10" s="65">
        <v>2</v>
      </c>
      <c r="P10" s="135">
        <f t="shared" si="0"/>
        <v>73</v>
      </c>
    </row>
    <row r="11" spans="2:16" ht="15.75">
      <c r="B11" s="64">
        <v>6</v>
      </c>
      <c r="C11" s="1" t="s">
        <v>180</v>
      </c>
      <c r="D11" s="51"/>
      <c r="E11" s="64"/>
      <c r="F11" s="65"/>
      <c r="G11" s="65"/>
      <c r="H11" s="64"/>
      <c r="I11" s="64"/>
      <c r="J11" s="64"/>
      <c r="K11" s="65"/>
      <c r="L11" s="65"/>
      <c r="M11" s="64"/>
      <c r="N11" s="65"/>
      <c r="O11" s="65"/>
      <c r="P11" s="135"/>
    </row>
    <row r="12" spans="2:16" ht="15.75">
      <c r="B12" s="64">
        <v>7</v>
      </c>
      <c r="C12" s="1" t="s">
        <v>176</v>
      </c>
      <c r="D12" s="51">
        <v>16</v>
      </c>
      <c r="E12" s="64">
        <v>4</v>
      </c>
      <c r="F12" s="65">
        <v>11</v>
      </c>
      <c r="G12" s="65">
        <v>3</v>
      </c>
      <c r="H12" s="64">
        <v>13</v>
      </c>
      <c r="I12" s="64">
        <v>3</v>
      </c>
      <c r="J12" s="64" t="s">
        <v>5</v>
      </c>
      <c r="K12" s="65">
        <v>24</v>
      </c>
      <c r="L12" s="65">
        <v>3</v>
      </c>
      <c r="M12" s="64" t="s">
        <v>177</v>
      </c>
      <c r="N12" s="65">
        <v>15</v>
      </c>
      <c r="O12" s="65">
        <v>2</v>
      </c>
      <c r="P12" s="135">
        <f t="shared" si="0"/>
        <v>79</v>
      </c>
    </row>
    <row r="13" spans="2:16" ht="15.75">
      <c r="B13" s="64"/>
      <c r="C13" s="136" t="s">
        <v>231</v>
      </c>
      <c r="D13" s="137">
        <f>AVERAGE(D6:D12)</f>
        <v>14.666666666666666</v>
      </c>
      <c r="E13" s="137">
        <f>AVERAGE(E6:E12)</f>
        <v>3.8333333333333335</v>
      </c>
      <c r="F13" s="137">
        <f>AVERAGE(F6:F12)</f>
        <v>11.166666666666666</v>
      </c>
      <c r="G13" s="137">
        <f>AVERAGE(G6:G12)</f>
        <v>3</v>
      </c>
      <c r="H13" s="137">
        <f aca="true" t="shared" si="1" ref="H13:O13">AVERAGE(H6:H12)</f>
        <v>11.666666666666666</v>
      </c>
      <c r="I13" s="137">
        <f t="shared" si="1"/>
        <v>2.8333333333333335</v>
      </c>
      <c r="J13" s="138"/>
      <c r="K13" s="137">
        <f t="shared" si="1"/>
        <v>18.833333333333332</v>
      </c>
      <c r="L13" s="137">
        <f t="shared" si="1"/>
        <v>2.8333333333333335</v>
      </c>
      <c r="M13" s="138"/>
      <c r="N13" s="137">
        <f t="shared" si="1"/>
        <v>14</v>
      </c>
      <c r="O13" s="137">
        <f t="shared" si="1"/>
        <v>2</v>
      </c>
      <c r="P13" s="137">
        <f>AVERAGE(D13+F13+H13+K13+N13)</f>
        <v>70.33333333333333</v>
      </c>
    </row>
    <row r="16" spans="2:14" ht="107.25">
      <c r="B16" s="47" t="s">
        <v>233</v>
      </c>
      <c r="C16" s="40" t="s">
        <v>119</v>
      </c>
      <c r="D16" s="44" t="s">
        <v>26</v>
      </c>
      <c r="E16" s="45" t="s">
        <v>120</v>
      </c>
      <c r="F16" s="46" t="s">
        <v>35</v>
      </c>
      <c r="G16" s="46" t="s">
        <v>36</v>
      </c>
      <c r="H16" s="46" t="s">
        <v>37</v>
      </c>
      <c r="I16" s="46" t="s">
        <v>38</v>
      </c>
      <c r="J16" s="46" t="s">
        <v>232</v>
      </c>
      <c r="K16" s="46" t="s">
        <v>234</v>
      </c>
      <c r="L16" s="139"/>
      <c r="M16" s="141"/>
      <c r="N16" s="106"/>
    </row>
    <row r="17" spans="2:14" ht="15.75">
      <c r="B17" s="32">
        <v>14.6</v>
      </c>
      <c r="C17" s="32">
        <v>11.1</v>
      </c>
      <c r="D17" s="32">
        <v>33</v>
      </c>
      <c r="E17" s="33">
        <v>13.5</v>
      </c>
      <c r="F17" s="34">
        <v>11</v>
      </c>
      <c r="G17" s="34">
        <v>23</v>
      </c>
      <c r="H17" s="34">
        <v>13</v>
      </c>
      <c r="I17" s="34">
        <v>10.5</v>
      </c>
      <c r="J17" s="34">
        <v>18</v>
      </c>
      <c r="K17" s="143">
        <f>AVERAGE(B17:J17)</f>
        <v>16.41111111111111</v>
      </c>
      <c r="L17" s="140"/>
      <c r="M17" s="142"/>
      <c r="N17" s="43"/>
    </row>
  </sheetData>
  <sheetProtection/>
  <mergeCells count="1">
    <mergeCell ref="B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3"/>
  <sheetViews>
    <sheetView zoomScalePageLayoutView="0" workbookViewId="0" topLeftCell="A28">
      <selection activeCell="J47" sqref="J47"/>
    </sheetView>
  </sheetViews>
  <sheetFormatPr defaultColWidth="9.140625" defaultRowHeight="15"/>
  <cols>
    <col min="2" max="2" width="3.28125" style="0" customWidth="1"/>
    <col min="3" max="3" width="13.421875" style="0" customWidth="1"/>
    <col min="8" max="8" width="12.28125" style="0" customWidth="1"/>
    <col min="10" max="10" width="11.421875" style="0" customWidth="1"/>
    <col min="11" max="11" width="11.8515625" style="0" customWidth="1"/>
    <col min="12" max="12" width="19.421875" style="0" customWidth="1"/>
  </cols>
  <sheetData>
    <row r="3" spans="2:15" ht="15">
      <c r="B3" s="114" t="s">
        <v>117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5" spans="2:15" ht="104.25" customHeight="1">
      <c r="B5" s="36" t="s">
        <v>34</v>
      </c>
      <c r="C5" s="37" t="s">
        <v>118</v>
      </c>
      <c r="D5" s="40" t="s">
        <v>119</v>
      </c>
      <c r="E5" s="36" t="s">
        <v>42</v>
      </c>
      <c r="F5" s="44" t="s">
        <v>26</v>
      </c>
      <c r="G5" s="45" t="s">
        <v>120</v>
      </c>
      <c r="H5" s="46" t="s">
        <v>35</v>
      </c>
      <c r="I5" s="46" t="s">
        <v>36</v>
      </c>
      <c r="J5" s="46" t="s">
        <v>37</v>
      </c>
      <c r="K5" s="46" t="s">
        <v>38</v>
      </c>
      <c r="L5" s="46" t="s">
        <v>39</v>
      </c>
      <c r="M5" s="38" t="s">
        <v>43</v>
      </c>
      <c r="N5" s="38" t="s">
        <v>40</v>
      </c>
      <c r="O5" s="39" t="s">
        <v>41</v>
      </c>
    </row>
    <row r="6" spans="2:15" ht="15">
      <c r="B6" s="31">
        <v>30</v>
      </c>
      <c r="C6" s="32">
        <v>13.571428571428571</v>
      </c>
      <c r="D6" s="32">
        <v>5.571428571428571</v>
      </c>
      <c r="E6" s="32"/>
      <c r="F6" s="32">
        <v>17</v>
      </c>
      <c r="G6" s="33">
        <v>13.5</v>
      </c>
      <c r="H6" s="34">
        <v>11</v>
      </c>
      <c r="I6" s="34">
        <v>20</v>
      </c>
      <c r="J6" s="34">
        <v>13.67</v>
      </c>
      <c r="K6" s="34">
        <v>12.67</v>
      </c>
      <c r="L6" s="34"/>
      <c r="M6" s="34"/>
      <c r="N6" s="34"/>
      <c r="O6" s="35">
        <v>48.42857142857143</v>
      </c>
    </row>
    <row r="24" spans="9:22" ht="15">
      <c r="I24" s="114" t="s">
        <v>117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6" spans="2:22" ht="297">
      <c r="B26" s="40" t="s">
        <v>44</v>
      </c>
      <c r="C26" s="40" t="s">
        <v>45</v>
      </c>
      <c r="D26" s="40" t="s">
        <v>46</v>
      </c>
      <c r="E26" s="40" t="s">
        <v>34</v>
      </c>
      <c r="F26" s="40" t="s">
        <v>47</v>
      </c>
      <c r="G26" s="40" t="s">
        <v>48</v>
      </c>
      <c r="H26" s="40" t="s">
        <v>49</v>
      </c>
      <c r="I26" s="40" t="s">
        <v>50</v>
      </c>
      <c r="J26" s="40" t="s">
        <v>51</v>
      </c>
      <c r="K26" s="40" t="s">
        <v>52</v>
      </c>
      <c r="L26" s="40" t="s">
        <v>53</v>
      </c>
      <c r="M26" s="40" t="s">
        <v>54</v>
      </c>
      <c r="N26" s="40" t="s">
        <v>55</v>
      </c>
      <c r="O26" s="40" t="s">
        <v>56</v>
      </c>
      <c r="P26" s="40" t="s">
        <v>57</v>
      </c>
      <c r="Q26" s="40" t="s">
        <v>52</v>
      </c>
      <c r="R26" s="40" t="s">
        <v>53</v>
      </c>
      <c r="S26" s="40" t="s">
        <v>54</v>
      </c>
      <c r="T26" s="40" t="s">
        <v>55</v>
      </c>
      <c r="U26" s="40" t="s">
        <v>56</v>
      </c>
      <c r="V26" s="40" t="s">
        <v>58</v>
      </c>
    </row>
    <row r="27" spans="2:22" ht="15">
      <c r="B27" s="41" t="s">
        <v>59</v>
      </c>
      <c r="C27" s="41" t="s">
        <v>60</v>
      </c>
      <c r="D27" s="41" t="s">
        <v>61</v>
      </c>
      <c r="E27" s="41" t="s">
        <v>62</v>
      </c>
      <c r="F27" s="41" t="s">
        <v>63</v>
      </c>
      <c r="G27" s="41" t="s">
        <v>64</v>
      </c>
      <c r="H27" s="41" t="s">
        <v>65</v>
      </c>
      <c r="I27" s="41" t="s">
        <v>66</v>
      </c>
      <c r="J27" s="41" t="s">
        <v>37</v>
      </c>
      <c r="K27" s="41" t="s">
        <v>67</v>
      </c>
      <c r="L27" s="41" t="s">
        <v>38</v>
      </c>
      <c r="M27" s="41" t="s">
        <v>68</v>
      </c>
      <c r="N27" s="41" t="s">
        <v>69</v>
      </c>
      <c r="O27" s="41" t="s">
        <v>70</v>
      </c>
      <c r="P27" s="42" t="s">
        <v>71</v>
      </c>
      <c r="Q27" s="42">
        <v>12</v>
      </c>
      <c r="R27" s="42">
        <v>3</v>
      </c>
      <c r="S27" s="42">
        <v>15</v>
      </c>
      <c r="T27" s="42">
        <v>9</v>
      </c>
      <c r="U27" s="42">
        <v>0</v>
      </c>
      <c r="V27" s="42" t="s">
        <v>72</v>
      </c>
    </row>
    <row r="28" spans="2:22" ht="15">
      <c r="B28" s="41" t="s">
        <v>73</v>
      </c>
      <c r="C28" s="41" t="s">
        <v>74</v>
      </c>
      <c r="D28" s="41" t="s">
        <v>75</v>
      </c>
      <c r="E28" s="41" t="s">
        <v>76</v>
      </c>
      <c r="F28" s="41" t="s">
        <v>63</v>
      </c>
      <c r="G28" s="41" t="s">
        <v>77</v>
      </c>
      <c r="H28" s="41" t="s">
        <v>78</v>
      </c>
      <c r="I28" s="41" t="s">
        <v>79</v>
      </c>
      <c r="J28" s="41" t="s">
        <v>37</v>
      </c>
      <c r="K28" s="41" t="s">
        <v>68</v>
      </c>
      <c r="L28" s="41" t="s">
        <v>38</v>
      </c>
      <c r="M28" s="41" t="s">
        <v>68</v>
      </c>
      <c r="N28" s="41" t="s">
        <v>69</v>
      </c>
      <c r="O28" s="41" t="s">
        <v>70</v>
      </c>
      <c r="P28" s="42" t="s">
        <v>80</v>
      </c>
      <c r="Q28" s="42">
        <v>13</v>
      </c>
      <c r="R28" s="42">
        <v>5</v>
      </c>
      <c r="S28" s="42">
        <v>12</v>
      </c>
      <c r="T28" s="42">
        <v>10</v>
      </c>
      <c r="U28" s="42">
        <v>0</v>
      </c>
      <c r="V28" s="42" t="s">
        <v>81</v>
      </c>
    </row>
    <row r="29" spans="2:22" ht="15">
      <c r="B29" s="41" t="s">
        <v>66</v>
      </c>
      <c r="C29" s="41" t="s">
        <v>82</v>
      </c>
      <c r="D29" s="41" t="s">
        <v>83</v>
      </c>
      <c r="E29" s="41" t="s">
        <v>76</v>
      </c>
      <c r="F29" s="41" t="s">
        <v>63</v>
      </c>
      <c r="G29" s="41" t="s">
        <v>84</v>
      </c>
      <c r="H29" s="41" t="s">
        <v>85</v>
      </c>
      <c r="I29" s="41" t="s">
        <v>66</v>
      </c>
      <c r="J29" s="41" t="s">
        <v>86</v>
      </c>
      <c r="K29" s="41" t="s">
        <v>85</v>
      </c>
      <c r="L29" s="41" t="s">
        <v>69</v>
      </c>
      <c r="M29" s="41" t="s">
        <v>70</v>
      </c>
      <c r="N29" s="41" t="s">
        <v>115</v>
      </c>
      <c r="O29" s="41" t="s">
        <v>87</v>
      </c>
      <c r="P29" s="42" t="s">
        <v>88</v>
      </c>
      <c r="Q29" s="42">
        <v>4</v>
      </c>
      <c r="R29" s="42">
        <v>3</v>
      </c>
      <c r="S29" s="42">
        <v>6</v>
      </c>
      <c r="T29" s="42">
        <v>0</v>
      </c>
      <c r="U29" s="42">
        <v>17</v>
      </c>
      <c r="V29" s="42" t="s">
        <v>89</v>
      </c>
    </row>
    <row r="30" spans="2:22" ht="15">
      <c r="B30" s="41" t="s">
        <v>85</v>
      </c>
      <c r="C30" s="41" t="s">
        <v>90</v>
      </c>
      <c r="D30" s="41" t="s">
        <v>69</v>
      </c>
      <c r="E30" s="41" t="s">
        <v>76</v>
      </c>
      <c r="F30" s="41" t="s">
        <v>63</v>
      </c>
      <c r="G30" s="41" t="s">
        <v>91</v>
      </c>
      <c r="H30" s="41" t="s">
        <v>92</v>
      </c>
      <c r="I30" s="41" t="s">
        <v>93</v>
      </c>
      <c r="J30" s="41" t="s">
        <v>37</v>
      </c>
      <c r="K30" s="41" t="s">
        <v>68</v>
      </c>
      <c r="L30" s="41" t="s">
        <v>38</v>
      </c>
      <c r="M30" s="41" t="s">
        <v>65</v>
      </c>
      <c r="N30" s="41" t="s">
        <v>69</v>
      </c>
      <c r="O30" s="41" t="s">
        <v>70</v>
      </c>
      <c r="P30" s="42" t="s">
        <v>94</v>
      </c>
      <c r="Q30" s="42">
        <v>16</v>
      </c>
      <c r="R30" s="42">
        <v>7</v>
      </c>
      <c r="S30" s="42">
        <v>14</v>
      </c>
      <c r="T30" s="42">
        <v>19</v>
      </c>
      <c r="U30" s="42">
        <v>0</v>
      </c>
      <c r="V30" s="42" t="s">
        <v>95</v>
      </c>
    </row>
    <row r="31" spans="2:22" ht="15">
      <c r="B31" s="41" t="s">
        <v>79</v>
      </c>
      <c r="C31" s="41" t="s">
        <v>96</v>
      </c>
      <c r="D31" s="41" t="s">
        <v>97</v>
      </c>
      <c r="E31" s="41" t="s">
        <v>76</v>
      </c>
      <c r="F31" s="41" t="s">
        <v>63</v>
      </c>
      <c r="G31" s="41" t="s">
        <v>98</v>
      </c>
      <c r="H31" s="41" t="s">
        <v>99</v>
      </c>
      <c r="I31" s="41" t="s">
        <v>100</v>
      </c>
      <c r="J31" s="41" t="s">
        <v>35</v>
      </c>
      <c r="K31" s="41" t="s">
        <v>68</v>
      </c>
      <c r="L31" s="41" t="s">
        <v>69</v>
      </c>
      <c r="M31" s="41" t="s">
        <v>70</v>
      </c>
      <c r="N31" s="41" t="s">
        <v>121</v>
      </c>
      <c r="O31" s="41" t="s">
        <v>73</v>
      </c>
      <c r="P31" s="42" t="s">
        <v>89</v>
      </c>
      <c r="Q31" s="42">
        <v>14</v>
      </c>
      <c r="R31" s="42">
        <v>6</v>
      </c>
      <c r="S31" s="42">
        <v>11</v>
      </c>
      <c r="T31" s="42">
        <v>0</v>
      </c>
      <c r="U31" s="42">
        <v>2</v>
      </c>
      <c r="V31" s="42" t="s">
        <v>71</v>
      </c>
    </row>
    <row r="32" spans="2:22" ht="15">
      <c r="B32" s="41" t="s">
        <v>100</v>
      </c>
      <c r="C32" s="41" t="s">
        <v>101</v>
      </c>
      <c r="D32" s="41" t="s">
        <v>102</v>
      </c>
      <c r="E32" s="41" t="s">
        <v>76</v>
      </c>
      <c r="F32" s="41" t="s">
        <v>63</v>
      </c>
      <c r="G32" s="41" t="s">
        <v>103</v>
      </c>
      <c r="H32" s="41" t="s">
        <v>92</v>
      </c>
      <c r="I32" s="41" t="s">
        <v>66</v>
      </c>
      <c r="J32" s="41" t="s">
        <v>35</v>
      </c>
      <c r="K32" s="41" t="s">
        <v>93</v>
      </c>
      <c r="L32" s="41" t="s">
        <v>69</v>
      </c>
      <c r="M32" s="41" t="s">
        <v>70</v>
      </c>
      <c r="N32" s="41" t="s">
        <v>121</v>
      </c>
      <c r="O32" s="41" t="s">
        <v>104</v>
      </c>
      <c r="P32" s="42" t="s">
        <v>105</v>
      </c>
      <c r="Q32" s="42">
        <v>16</v>
      </c>
      <c r="R32" s="42">
        <v>3</v>
      </c>
      <c r="S32" s="42">
        <v>11</v>
      </c>
      <c r="T32" s="42">
        <v>0</v>
      </c>
      <c r="U32" s="42">
        <v>23</v>
      </c>
      <c r="V32" s="42" t="s">
        <v>106</v>
      </c>
    </row>
    <row r="33" spans="2:22" ht="15">
      <c r="B33" s="41" t="s">
        <v>93</v>
      </c>
      <c r="C33" s="41" t="s">
        <v>107</v>
      </c>
      <c r="D33" s="41" t="s">
        <v>102</v>
      </c>
      <c r="E33" s="41" t="s">
        <v>76</v>
      </c>
      <c r="F33" s="41" t="s">
        <v>63</v>
      </c>
      <c r="G33" s="41" t="s">
        <v>108</v>
      </c>
      <c r="H33" s="41" t="s">
        <v>109</v>
      </c>
      <c r="I33" s="41" t="s">
        <v>65</v>
      </c>
      <c r="J33" s="41" t="s">
        <v>86</v>
      </c>
      <c r="K33" s="41" t="s">
        <v>104</v>
      </c>
      <c r="L33" s="41" t="s">
        <v>69</v>
      </c>
      <c r="M33" s="41" t="s">
        <v>70</v>
      </c>
      <c r="N33" s="41" t="s">
        <v>121</v>
      </c>
      <c r="O33" s="41" t="s">
        <v>110</v>
      </c>
      <c r="P33" s="42" t="s">
        <v>111</v>
      </c>
      <c r="Q33" s="42">
        <v>20</v>
      </c>
      <c r="R33" s="42">
        <v>12</v>
      </c>
      <c r="S33" s="42">
        <v>21</v>
      </c>
      <c r="T33" s="42">
        <v>0</v>
      </c>
      <c r="U33" s="42">
        <v>35</v>
      </c>
      <c r="V33" s="42" t="s">
        <v>112</v>
      </c>
    </row>
    <row r="35" spans="2:13" ht="144" customHeight="1">
      <c r="B35" s="40" t="s">
        <v>44</v>
      </c>
      <c r="C35" s="40" t="s">
        <v>113</v>
      </c>
      <c r="D35" s="40" t="s">
        <v>114</v>
      </c>
      <c r="E35" s="40" t="s">
        <v>119</v>
      </c>
      <c r="F35" s="40" t="s">
        <v>51</v>
      </c>
      <c r="G35" s="40" t="s">
        <v>52</v>
      </c>
      <c r="H35" s="40" t="s">
        <v>53</v>
      </c>
      <c r="I35" s="40" t="s">
        <v>54</v>
      </c>
      <c r="J35" s="40" t="s">
        <v>55</v>
      </c>
      <c r="K35" s="40" t="s">
        <v>56</v>
      </c>
      <c r="L35" s="40" t="s">
        <v>58</v>
      </c>
      <c r="M35" s="43"/>
    </row>
    <row r="36" spans="2:13" ht="15">
      <c r="B36" s="41" t="s">
        <v>59</v>
      </c>
      <c r="C36" s="41" t="s">
        <v>60</v>
      </c>
      <c r="D36" s="41" t="s">
        <v>65</v>
      </c>
      <c r="E36" s="41">
        <v>5</v>
      </c>
      <c r="F36" s="41" t="s">
        <v>116</v>
      </c>
      <c r="G36" s="41" t="s">
        <v>67</v>
      </c>
      <c r="H36" s="41" t="s">
        <v>38</v>
      </c>
      <c r="I36" s="41" t="s">
        <v>68</v>
      </c>
      <c r="J36" s="41" t="s">
        <v>69</v>
      </c>
      <c r="K36" s="41" t="s">
        <v>70</v>
      </c>
      <c r="L36" s="42">
        <v>47</v>
      </c>
      <c r="M36" s="43"/>
    </row>
    <row r="37" spans="2:13" ht="15">
      <c r="B37" s="41" t="s">
        <v>73</v>
      </c>
      <c r="C37" s="41" t="s">
        <v>74</v>
      </c>
      <c r="D37" s="41" t="s">
        <v>78</v>
      </c>
      <c r="E37" s="41" t="s">
        <v>79</v>
      </c>
      <c r="F37" s="41" t="s">
        <v>116</v>
      </c>
      <c r="G37" s="41" t="s">
        <v>68</v>
      </c>
      <c r="H37" s="41" t="s">
        <v>38</v>
      </c>
      <c r="I37" s="41" t="s">
        <v>68</v>
      </c>
      <c r="J37" s="41" t="s">
        <v>69</v>
      </c>
      <c r="K37" s="41" t="s">
        <v>70</v>
      </c>
      <c r="L37" s="42" t="s">
        <v>81</v>
      </c>
      <c r="M37" s="43"/>
    </row>
    <row r="38" spans="2:13" ht="15">
      <c r="B38" s="41" t="s">
        <v>66</v>
      </c>
      <c r="C38" s="41" t="s">
        <v>82</v>
      </c>
      <c r="D38" s="41" t="s">
        <v>85</v>
      </c>
      <c r="E38" s="41" t="s">
        <v>66</v>
      </c>
      <c r="F38" s="41" t="s">
        <v>86</v>
      </c>
      <c r="G38" s="41" t="s">
        <v>85</v>
      </c>
      <c r="H38" s="41" t="s">
        <v>69</v>
      </c>
      <c r="I38" s="41" t="s">
        <v>70</v>
      </c>
      <c r="J38" s="41" t="s">
        <v>115</v>
      </c>
      <c r="K38" s="41" t="s">
        <v>87</v>
      </c>
      <c r="L38" s="42" t="s">
        <v>89</v>
      </c>
      <c r="M38" s="43"/>
    </row>
    <row r="39" spans="2:13" ht="15">
      <c r="B39" s="41" t="s">
        <v>85</v>
      </c>
      <c r="C39" s="41" t="s">
        <v>90</v>
      </c>
      <c r="D39" s="41" t="s">
        <v>92</v>
      </c>
      <c r="E39" s="41" t="s">
        <v>93</v>
      </c>
      <c r="F39" s="41" t="s">
        <v>116</v>
      </c>
      <c r="G39" s="41" t="s">
        <v>68</v>
      </c>
      <c r="H39" s="41" t="s">
        <v>38</v>
      </c>
      <c r="I39" s="41" t="s">
        <v>65</v>
      </c>
      <c r="J39" s="41" t="s">
        <v>69</v>
      </c>
      <c r="K39" s="41" t="s">
        <v>70</v>
      </c>
      <c r="L39" s="42" t="s">
        <v>95</v>
      </c>
      <c r="M39" s="43"/>
    </row>
    <row r="40" spans="2:13" ht="15">
      <c r="B40" s="41" t="s">
        <v>79</v>
      </c>
      <c r="C40" s="41" t="s">
        <v>96</v>
      </c>
      <c r="D40" s="41" t="s">
        <v>99</v>
      </c>
      <c r="E40" s="41" t="s">
        <v>100</v>
      </c>
      <c r="F40" s="41" t="s">
        <v>35</v>
      </c>
      <c r="G40" s="41" t="s">
        <v>68</v>
      </c>
      <c r="H40" s="41" t="s">
        <v>69</v>
      </c>
      <c r="I40" s="41" t="s">
        <v>70</v>
      </c>
      <c r="J40" s="41" t="s">
        <v>36</v>
      </c>
      <c r="K40" s="41" t="s">
        <v>73</v>
      </c>
      <c r="L40" s="42" t="s">
        <v>71</v>
      </c>
      <c r="M40" s="43"/>
    </row>
    <row r="41" spans="2:13" ht="15">
      <c r="B41" s="41" t="s">
        <v>100</v>
      </c>
      <c r="C41" s="41" t="s">
        <v>101</v>
      </c>
      <c r="D41" s="41" t="s">
        <v>92</v>
      </c>
      <c r="E41" s="41" t="s">
        <v>66</v>
      </c>
      <c r="F41" s="41" t="s">
        <v>35</v>
      </c>
      <c r="G41" s="41" t="s">
        <v>93</v>
      </c>
      <c r="H41" s="41" t="s">
        <v>69</v>
      </c>
      <c r="I41" s="41" t="s">
        <v>70</v>
      </c>
      <c r="J41" s="41" t="s">
        <v>36</v>
      </c>
      <c r="K41" s="41" t="s">
        <v>104</v>
      </c>
      <c r="L41" s="42" t="s">
        <v>106</v>
      </c>
      <c r="M41" s="43"/>
    </row>
    <row r="42" spans="2:13" ht="15">
      <c r="B42" s="41" t="s">
        <v>93</v>
      </c>
      <c r="C42" s="41" t="s">
        <v>107</v>
      </c>
      <c r="D42" s="41" t="s">
        <v>109</v>
      </c>
      <c r="E42" s="41" t="s">
        <v>65</v>
      </c>
      <c r="F42" s="41" t="s">
        <v>86</v>
      </c>
      <c r="G42" s="41" t="s">
        <v>104</v>
      </c>
      <c r="H42" s="41" t="s">
        <v>69</v>
      </c>
      <c r="I42" s="41" t="s">
        <v>70</v>
      </c>
      <c r="J42" s="41" t="s">
        <v>36</v>
      </c>
      <c r="K42" s="41" t="s">
        <v>110</v>
      </c>
      <c r="L42" s="42" t="s">
        <v>112</v>
      </c>
      <c r="M42" s="43"/>
    </row>
    <row r="43" ht="15">
      <c r="L43">
        <f>AVERAGE(L36:L42)</f>
        <v>47</v>
      </c>
    </row>
  </sheetData>
  <sheetProtection/>
  <mergeCells count="2">
    <mergeCell ref="B3:O3"/>
    <mergeCell ref="I24:V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2" sqref="B2:L10"/>
    </sheetView>
  </sheetViews>
  <sheetFormatPr defaultColWidth="9.140625" defaultRowHeight="15"/>
  <cols>
    <col min="1" max="1" width="11.140625" style="0" customWidth="1"/>
    <col min="2" max="2" width="5.7109375" style="0" customWidth="1"/>
    <col min="3" max="3" width="16.00390625" style="0" customWidth="1"/>
    <col min="10" max="10" width="10.140625" style="0" customWidth="1"/>
  </cols>
  <sheetData>
    <row r="1" spans="4:17" ht="15">
      <c r="D1" s="115" t="s">
        <v>123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12" ht="132">
      <c r="B2" s="40" t="s">
        <v>44</v>
      </c>
      <c r="C2" s="40" t="s">
        <v>113</v>
      </c>
      <c r="D2" s="40" t="s">
        <v>114</v>
      </c>
      <c r="E2" s="40" t="s">
        <v>119</v>
      </c>
      <c r="F2" s="40" t="s">
        <v>51</v>
      </c>
      <c r="G2" s="40" t="s">
        <v>52</v>
      </c>
      <c r="H2" s="40" t="s">
        <v>53</v>
      </c>
      <c r="I2" s="40" t="s">
        <v>54</v>
      </c>
      <c r="J2" s="40" t="s">
        <v>55</v>
      </c>
      <c r="K2" s="40" t="s">
        <v>56</v>
      </c>
      <c r="L2" s="40" t="s">
        <v>58</v>
      </c>
    </row>
    <row r="3" spans="2:12" ht="15">
      <c r="B3" s="41" t="s">
        <v>59</v>
      </c>
      <c r="C3" s="41" t="s">
        <v>60</v>
      </c>
      <c r="D3" s="41">
        <v>17</v>
      </c>
      <c r="E3" s="41">
        <v>5</v>
      </c>
      <c r="F3" s="41" t="s">
        <v>116</v>
      </c>
      <c r="G3" s="41">
        <v>7</v>
      </c>
      <c r="H3" s="41" t="s">
        <v>38</v>
      </c>
      <c r="I3" s="41">
        <v>10</v>
      </c>
      <c r="J3" s="41" t="s">
        <v>69</v>
      </c>
      <c r="K3" s="41"/>
      <c r="L3" s="42" t="s">
        <v>72</v>
      </c>
    </row>
    <row r="4" spans="2:12" ht="15">
      <c r="B4" s="41" t="s">
        <v>73</v>
      </c>
      <c r="C4" s="41" t="s">
        <v>74</v>
      </c>
      <c r="D4" s="41">
        <v>10</v>
      </c>
      <c r="E4" s="41">
        <v>6</v>
      </c>
      <c r="F4" s="41" t="s">
        <v>116</v>
      </c>
      <c r="G4" s="41">
        <v>11</v>
      </c>
      <c r="H4" s="41" t="s">
        <v>38</v>
      </c>
      <c r="I4" s="41">
        <v>11</v>
      </c>
      <c r="J4" s="41" t="s">
        <v>69</v>
      </c>
      <c r="K4" s="41"/>
      <c r="L4" s="42">
        <v>38</v>
      </c>
    </row>
    <row r="5" spans="2:12" ht="15">
      <c r="B5" s="41" t="s">
        <v>66</v>
      </c>
      <c r="C5" s="41" t="s">
        <v>82</v>
      </c>
      <c r="D5" s="41">
        <v>13</v>
      </c>
      <c r="E5" s="41">
        <v>1</v>
      </c>
      <c r="F5" s="41" t="s">
        <v>86</v>
      </c>
      <c r="G5" s="41">
        <v>6</v>
      </c>
      <c r="H5" s="41" t="s">
        <v>69</v>
      </c>
      <c r="I5" s="41"/>
      <c r="J5" s="41" t="s">
        <v>36</v>
      </c>
      <c r="K5" s="41">
        <v>10</v>
      </c>
      <c r="L5" s="42">
        <v>20</v>
      </c>
    </row>
    <row r="6" spans="2:12" ht="15">
      <c r="B6" s="41" t="s">
        <v>85</v>
      </c>
      <c r="C6" s="41" t="s">
        <v>90</v>
      </c>
      <c r="D6" s="41">
        <v>18</v>
      </c>
      <c r="E6" s="41">
        <v>13</v>
      </c>
      <c r="F6" s="41" t="s">
        <v>116</v>
      </c>
      <c r="G6" s="41">
        <v>11</v>
      </c>
      <c r="H6" s="41" t="s">
        <v>38</v>
      </c>
      <c r="I6" s="41">
        <v>19</v>
      </c>
      <c r="J6" s="41" t="s">
        <v>69</v>
      </c>
      <c r="K6" s="41"/>
      <c r="L6" s="42">
        <v>61</v>
      </c>
    </row>
    <row r="7" spans="2:12" ht="15">
      <c r="B7" s="41" t="s">
        <v>79</v>
      </c>
      <c r="C7" s="41" t="s">
        <v>96</v>
      </c>
      <c r="D7" s="41">
        <v>20</v>
      </c>
      <c r="E7" s="41">
        <v>14</v>
      </c>
      <c r="F7" s="41" t="s">
        <v>35</v>
      </c>
      <c r="G7" s="41">
        <v>14</v>
      </c>
      <c r="H7" s="41" t="s">
        <v>69</v>
      </c>
      <c r="I7" s="41"/>
      <c r="J7" s="41" t="s">
        <v>36</v>
      </c>
      <c r="K7" s="41">
        <v>10</v>
      </c>
      <c r="L7" s="42">
        <v>58</v>
      </c>
    </row>
    <row r="8" spans="2:12" ht="15">
      <c r="B8" s="41" t="s">
        <v>100</v>
      </c>
      <c r="C8" s="41" t="s">
        <v>101</v>
      </c>
      <c r="D8" s="41">
        <v>15</v>
      </c>
      <c r="E8" s="41">
        <v>9</v>
      </c>
      <c r="F8" s="41" t="s">
        <v>122</v>
      </c>
      <c r="G8" s="41">
        <v>22</v>
      </c>
      <c r="H8" s="41" t="s">
        <v>69</v>
      </c>
      <c r="I8" s="41"/>
      <c r="J8" s="41" t="s">
        <v>120</v>
      </c>
      <c r="K8" s="41">
        <v>27</v>
      </c>
      <c r="L8" s="42">
        <v>83</v>
      </c>
    </row>
    <row r="9" spans="2:12" ht="15">
      <c r="B9" s="41" t="s">
        <v>93</v>
      </c>
      <c r="C9" s="41" t="s">
        <v>107</v>
      </c>
      <c r="D9" s="41">
        <v>19</v>
      </c>
      <c r="E9" s="41">
        <v>13</v>
      </c>
      <c r="F9" s="41" t="s">
        <v>86</v>
      </c>
      <c r="G9" s="41">
        <v>30</v>
      </c>
      <c r="H9" s="41" t="s">
        <v>69</v>
      </c>
      <c r="I9" s="41"/>
      <c r="J9" s="41" t="s">
        <v>36</v>
      </c>
      <c r="K9" s="41">
        <v>24</v>
      </c>
      <c r="L9" s="42">
        <v>86</v>
      </c>
    </row>
    <row r="10" spans="2:12" ht="15">
      <c r="B10" s="50"/>
      <c r="C10" s="50" t="s">
        <v>125</v>
      </c>
      <c r="D10" s="50">
        <f>AVERAGE(D3:D9)</f>
        <v>16</v>
      </c>
      <c r="E10" s="50">
        <f aca="true" t="shared" si="0" ref="E10:L10">AVERAGE(E3:E9)</f>
        <v>8.714285714285714</v>
      </c>
      <c r="F10" s="50"/>
      <c r="G10" s="50">
        <f t="shared" si="0"/>
        <v>14.428571428571429</v>
      </c>
      <c r="H10" s="50"/>
      <c r="I10" s="50">
        <f t="shared" si="0"/>
        <v>13.333333333333334</v>
      </c>
      <c r="J10" s="50"/>
      <c r="K10" s="50">
        <f t="shared" si="0"/>
        <v>17.75</v>
      </c>
      <c r="L10" s="50">
        <f t="shared" si="0"/>
        <v>57.666666666666664</v>
      </c>
    </row>
    <row r="12" ht="15">
      <c r="D12" s="49" t="s">
        <v>123</v>
      </c>
    </row>
    <row r="14" spans="1:14" ht="115.5">
      <c r="A14" s="36" t="s">
        <v>34</v>
      </c>
      <c r="B14" s="47" t="s">
        <v>118</v>
      </c>
      <c r="C14" s="40" t="s">
        <v>119</v>
      </c>
      <c r="D14" s="36" t="s">
        <v>42</v>
      </c>
      <c r="E14" s="44" t="s">
        <v>26</v>
      </c>
      <c r="F14" s="45" t="s">
        <v>120</v>
      </c>
      <c r="G14" s="46" t="s">
        <v>35</v>
      </c>
      <c r="H14" s="46" t="s">
        <v>36</v>
      </c>
      <c r="I14" s="46" t="s">
        <v>37</v>
      </c>
      <c r="J14" s="46" t="s">
        <v>38</v>
      </c>
      <c r="K14" s="46" t="s">
        <v>39</v>
      </c>
      <c r="L14" s="38" t="s">
        <v>43</v>
      </c>
      <c r="M14" s="38" t="s">
        <v>40</v>
      </c>
      <c r="N14" s="39" t="s">
        <v>41</v>
      </c>
    </row>
    <row r="15" spans="1:15" ht="15">
      <c r="A15" s="31">
        <v>30</v>
      </c>
      <c r="B15" s="32">
        <v>13.571428571428571</v>
      </c>
      <c r="C15" s="32">
        <v>5.571428571428571</v>
      </c>
      <c r="D15" s="32"/>
      <c r="E15" s="32">
        <v>17</v>
      </c>
      <c r="F15" s="33">
        <v>13.5</v>
      </c>
      <c r="G15" s="34">
        <v>11</v>
      </c>
      <c r="H15" s="34">
        <v>20</v>
      </c>
      <c r="I15" s="34">
        <v>13.67</v>
      </c>
      <c r="J15" s="34">
        <v>12.67</v>
      </c>
      <c r="K15" s="34"/>
      <c r="L15" s="34"/>
      <c r="M15" s="34"/>
      <c r="N15" s="35">
        <v>48.42857142857143</v>
      </c>
      <c r="O15" s="48"/>
    </row>
    <row r="16" spans="1:15" ht="15">
      <c r="A16" s="31"/>
      <c r="B16" s="32">
        <v>16</v>
      </c>
      <c r="C16" s="32">
        <v>8.7</v>
      </c>
      <c r="D16" s="32"/>
      <c r="E16" s="32"/>
      <c r="F16" s="33">
        <v>21</v>
      </c>
      <c r="G16" s="34">
        <v>14</v>
      </c>
      <c r="H16" s="34">
        <v>17</v>
      </c>
      <c r="I16" s="34">
        <v>10</v>
      </c>
      <c r="J16" s="34">
        <v>13</v>
      </c>
      <c r="K16" s="34"/>
      <c r="L16" s="34"/>
      <c r="M16" s="34"/>
      <c r="N16" s="35">
        <v>57.6</v>
      </c>
      <c r="O16" s="48"/>
    </row>
    <row r="17" spans="1:14" ht="15">
      <c r="A17" s="50" t="s">
        <v>124</v>
      </c>
      <c r="B17" s="51">
        <v>2</v>
      </c>
      <c r="C17" s="51">
        <v>3</v>
      </c>
      <c r="D17" s="51"/>
      <c r="E17" s="51"/>
      <c r="F17" s="51">
        <v>8</v>
      </c>
      <c r="G17" s="51">
        <v>3</v>
      </c>
      <c r="H17" s="51">
        <v>-3</v>
      </c>
      <c r="I17" s="51">
        <v>3.7</v>
      </c>
      <c r="J17" s="51">
        <v>0.3</v>
      </c>
      <c r="K17" s="1"/>
      <c r="L17" s="1"/>
      <c r="M17" s="1"/>
      <c r="N17" s="51">
        <v>9</v>
      </c>
    </row>
  </sheetData>
  <sheetProtection/>
  <mergeCells count="1">
    <mergeCell ref="D1:Q1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Q19" sqref="Q19"/>
    </sheetView>
  </sheetViews>
  <sheetFormatPr defaultColWidth="9.140625" defaultRowHeight="15"/>
  <cols>
    <col min="2" max="2" width="16.140625" style="0" customWidth="1"/>
    <col min="9" max="9" width="9.8515625" style="0" customWidth="1"/>
    <col min="11" max="11" width="10.7109375" style="0" customWidth="1"/>
  </cols>
  <sheetData>
    <row r="2" spans="3:17" ht="15">
      <c r="C2" s="115" t="s">
        <v>126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2" ht="132">
      <c r="A3" s="40" t="s">
        <v>44</v>
      </c>
      <c r="B3" s="40" t="s">
        <v>113</v>
      </c>
      <c r="C3" s="40" t="s">
        <v>114</v>
      </c>
      <c r="D3" s="40" t="s">
        <v>119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56</v>
      </c>
      <c r="K3" s="40" t="s">
        <v>58</v>
      </c>
      <c r="L3" s="83"/>
    </row>
    <row r="4" spans="1:12" ht="15">
      <c r="A4" s="41" t="s">
        <v>59</v>
      </c>
      <c r="B4" s="41" t="s">
        <v>60</v>
      </c>
      <c r="C4" s="41">
        <v>13</v>
      </c>
      <c r="D4" s="41">
        <v>5</v>
      </c>
      <c r="E4" s="41" t="s">
        <v>116</v>
      </c>
      <c r="F4" s="41">
        <v>4</v>
      </c>
      <c r="G4" s="41" t="s">
        <v>38</v>
      </c>
      <c r="H4" s="41">
        <v>19</v>
      </c>
      <c r="I4" s="41" t="s">
        <v>69</v>
      </c>
      <c r="J4" s="41"/>
      <c r="K4" s="42">
        <f>SUM(C4+D4+F4+H4+J4)</f>
        <v>41</v>
      </c>
      <c r="L4" s="84"/>
    </row>
    <row r="5" spans="1:12" ht="15">
      <c r="A5" s="41" t="s">
        <v>73</v>
      </c>
      <c r="B5" s="41" t="s">
        <v>74</v>
      </c>
      <c r="C5" s="41"/>
      <c r="D5" s="41"/>
      <c r="E5" s="41" t="s">
        <v>116</v>
      </c>
      <c r="F5" s="41"/>
      <c r="G5" s="41" t="s">
        <v>38</v>
      </c>
      <c r="H5" s="41"/>
      <c r="I5" s="41" t="s">
        <v>69</v>
      </c>
      <c r="J5" s="41"/>
      <c r="K5" s="42"/>
      <c r="L5" s="84"/>
    </row>
    <row r="6" spans="1:12" ht="15">
      <c r="A6" s="41" t="s">
        <v>66</v>
      </c>
      <c r="B6" s="41" t="s">
        <v>82</v>
      </c>
      <c r="C6" s="41">
        <v>11</v>
      </c>
      <c r="D6" s="41">
        <v>4</v>
      </c>
      <c r="E6" s="41" t="s">
        <v>86</v>
      </c>
      <c r="F6" s="41">
        <v>8</v>
      </c>
      <c r="G6" s="41" t="s">
        <v>128</v>
      </c>
      <c r="H6" s="41">
        <v>10</v>
      </c>
      <c r="I6" s="41"/>
      <c r="J6" s="41"/>
      <c r="K6" s="42">
        <f aca="true" t="shared" si="0" ref="K6:K11">SUM(C6+D6+F6+H6+J6)</f>
        <v>33</v>
      </c>
      <c r="L6" s="84"/>
    </row>
    <row r="7" spans="1:12" ht="15">
      <c r="A7" s="41" t="s">
        <v>85</v>
      </c>
      <c r="B7" s="41" t="s">
        <v>90</v>
      </c>
      <c r="C7" s="41">
        <v>16</v>
      </c>
      <c r="D7" s="41">
        <v>14</v>
      </c>
      <c r="E7" s="41" t="s">
        <v>116</v>
      </c>
      <c r="F7" s="41">
        <v>10</v>
      </c>
      <c r="G7" s="41" t="s">
        <v>38</v>
      </c>
      <c r="H7" s="41">
        <v>15</v>
      </c>
      <c r="I7" s="41" t="s">
        <v>69</v>
      </c>
      <c r="J7" s="41"/>
      <c r="K7" s="42">
        <f t="shared" si="0"/>
        <v>55</v>
      </c>
      <c r="L7" s="84"/>
    </row>
    <row r="8" spans="1:12" ht="15">
      <c r="A8" s="41" t="s">
        <v>79</v>
      </c>
      <c r="B8" s="41" t="s">
        <v>96</v>
      </c>
      <c r="C8" s="41"/>
      <c r="D8" s="41"/>
      <c r="E8" s="41" t="s">
        <v>35</v>
      </c>
      <c r="F8" s="41"/>
      <c r="G8" s="41" t="s">
        <v>69</v>
      </c>
      <c r="H8" s="41"/>
      <c r="I8" s="41" t="s">
        <v>36</v>
      </c>
      <c r="J8" s="41"/>
      <c r="K8" s="42"/>
      <c r="L8" s="84"/>
    </row>
    <row r="9" spans="1:12" ht="15">
      <c r="A9" s="41" t="s">
        <v>100</v>
      </c>
      <c r="B9" s="41" t="s">
        <v>101</v>
      </c>
      <c r="C9" s="41">
        <v>17</v>
      </c>
      <c r="D9" s="41">
        <v>16</v>
      </c>
      <c r="E9" s="41" t="s">
        <v>122</v>
      </c>
      <c r="F9" s="41">
        <v>23</v>
      </c>
      <c r="G9" s="41" t="s">
        <v>69</v>
      </c>
      <c r="H9" s="41"/>
      <c r="I9" s="41" t="s">
        <v>120</v>
      </c>
      <c r="J9" s="41">
        <v>26</v>
      </c>
      <c r="K9" s="42">
        <f t="shared" si="0"/>
        <v>82</v>
      </c>
      <c r="L9" s="84"/>
    </row>
    <row r="10" spans="1:12" ht="15">
      <c r="A10" s="41" t="s">
        <v>93</v>
      </c>
      <c r="B10" s="41" t="s">
        <v>107</v>
      </c>
      <c r="C10" s="41"/>
      <c r="D10" s="41"/>
      <c r="E10" s="41" t="s">
        <v>86</v>
      </c>
      <c r="F10" s="41"/>
      <c r="G10" s="41" t="s">
        <v>69</v>
      </c>
      <c r="H10" s="41"/>
      <c r="I10" s="41" t="s">
        <v>36</v>
      </c>
      <c r="J10" s="41"/>
      <c r="K10" s="42"/>
      <c r="L10" s="84"/>
    </row>
    <row r="11" spans="1:12" ht="15">
      <c r="A11" s="41">
        <v>8</v>
      </c>
      <c r="B11" s="41" t="s">
        <v>127</v>
      </c>
      <c r="C11" s="41">
        <v>18</v>
      </c>
      <c r="D11" s="41">
        <v>13</v>
      </c>
      <c r="E11" s="41" t="s">
        <v>26</v>
      </c>
      <c r="F11" s="41">
        <v>38</v>
      </c>
      <c r="G11" s="41" t="s">
        <v>128</v>
      </c>
      <c r="H11" s="41">
        <v>22</v>
      </c>
      <c r="I11" s="41"/>
      <c r="J11" s="41"/>
      <c r="K11" s="42">
        <f t="shared" si="0"/>
        <v>91</v>
      </c>
      <c r="L11" s="84"/>
    </row>
    <row r="12" spans="1:12" ht="15">
      <c r="A12" s="50"/>
      <c r="B12" s="50" t="s">
        <v>125</v>
      </c>
      <c r="C12" s="52">
        <f>AVERAGE(C4:C11)</f>
        <v>15</v>
      </c>
      <c r="D12" s="52">
        <f>AVERAGE(D4:D11)</f>
        <v>10.4</v>
      </c>
      <c r="E12" s="50"/>
      <c r="F12" s="50">
        <f>AVERAGE(F4:F11)</f>
        <v>16.6</v>
      </c>
      <c r="G12" s="50"/>
      <c r="H12" s="50">
        <f>AVERAGE(H4:H11)</f>
        <v>16.5</v>
      </c>
      <c r="I12" s="50"/>
      <c r="J12" s="52">
        <f>AVERAGE(J4:J11)</f>
        <v>26</v>
      </c>
      <c r="K12" s="86">
        <f>AVERAGE(K4:K11)</f>
        <v>60.4</v>
      </c>
      <c r="L12" s="85"/>
    </row>
  </sheetData>
  <sheetProtection/>
  <mergeCells count="1">
    <mergeCell ref="C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8"/>
  <sheetViews>
    <sheetView zoomScalePageLayoutView="0" workbookViewId="0" topLeftCell="A10">
      <selection activeCell="O16" sqref="O16"/>
    </sheetView>
  </sheetViews>
  <sheetFormatPr defaultColWidth="9.140625" defaultRowHeight="15"/>
  <cols>
    <col min="2" max="2" width="4.140625" style="0" customWidth="1"/>
    <col min="3" max="3" width="18.28125" style="0" customWidth="1"/>
    <col min="4" max="4" width="3.7109375" style="0" customWidth="1"/>
    <col min="5" max="5" width="6.140625" style="0" customWidth="1"/>
    <col min="6" max="6" width="5.28125" style="0" customWidth="1"/>
    <col min="7" max="7" width="5.57421875" style="0" customWidth="1"/>
    <col min="8" max="8" width="5.421875" style="0" customWidth="1"/>
    <col min="9" max="9" width="5.00390625" style="0" customWidth="1"/>
    <col min="10" max="10" width="4.57421875" style="0" customWidth="1"/>
    <col min="11" max="11" width="10.00390625" style="0" customWidth="1"/>
    <col min="12" max="12" width="4.140625" style="0" customWidth="1"/>
    <col min="14" max="14" width="5.00390625" style="0" customWidth="1"/>
    <col min="15" max="15" width="4.28125" style="0" customWidth="1"/>
    <col min="16" max="16" width="4.421875" style="0" customWidth="1"/>
    <col min="17" max="17" width="4.57421875" style="0" customWidth="1"/>
    <col min="18" max="18" width="5.140625" style="0" customWidth="1"/>
    <col min="19" max="19" width="4.8515625" style="0" customWidth="1"/>
    <col min="20" max="20" width="4.28125" style="0" customWidth="1"/>
    <col min="21" max="21" width="4.140625" style="0" customWidth="1"/>
    <col min="22" max="22" width="4.57421875" style="0" customWidth="1"/>
  </cols>
  <sheetData>
    <row r="1" spans="5:19" ht="38.25" customHeight="1">
      <c r="E1" s="116" t="s">
        <v>156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2:22" ht="381.75">
      <c r="B2" s="53" t="s">
        <v>44</v>
      </c>
      <c r="C2" s="53" t="s">
        <v>45</v>
      </c>
      <c r="D2" s="53" t="s">
        <v>46</v>
      </c>
      <c r="E2" s="53" t="s">
        <v>48</v>
      </c>
      <c r="F2" s="53" t="s">
        <v>129</v>
      </c>
      <c r="G2" s="53" t="s">
        <v>130</v>
      </c>
      <c r="H2" s="53" t="s">
        <v>131</v>
      </c>
      <c r="I2" s="53" t="s">
        <v>147</v>
      </c>
      <c r="J2" s="53" t="s">
        <v>132</v>
      </c>
      <c r="K2" s="53" t="s">
        <v>148</v>
      </c>
      <c r="L2" s="53" t="s">
        <v>133</v>
      </c>
      <c r="M2" s="53" t="s">
        <v>150</v>
      </c>
      <c r="N2" s="53" t="s">
        <v>134</v>
      </c>
      <c r="O2" s="53" t="s">
        <v>135</v>
      </c>
      <c r="P2" s="53" t="s">
        <v>129</v>
      </c>
      <c r="Q2" s="53" t="s">
        <v>130</v>
      </c>
      <c r="R2" s="53" t="s">
        <v>131</v>
      </c>
      <c r="S2" s="53" t="s">
        <v>152</v>
      </c>
      <c r="T2" s="54" t="s">
        <v>153</v>
      </c>
      <c r="U2" s="54" t="s">
        <v>151</v>
      </c>
      <c r="V2" s="53" t="s">
        <v>58</v>
      </c>
    </row>
    <row r="3" spans="2:22" ht="15.75">
      <c r="B3" s="55">
        <v>1</v>
      </c>
      <c r="C3" s="55" t="s">
        <v>136</v>
      </c>
      <c r="D3" s="55" t="s">
        <v>137</v>
      </c>
      <c r="E3" s="55" t="s">
        <v>138</v>
      </c>
      <c r="F3" s="55">
        <v>13</v>
      </c>
      <c r="G3" s="55">
        <v>11</v>
      </c>
      <c r="H3" s="55">
        <v>19</v>
      </c>
      <c r="I3" s="55" t="s">
        <v>69</v>
      </c>
      <c r="J3" s="55">
        <v>0</v>
      </c>
      <c r="K3" s="55" t="s">
        <v>146</v>
      </c>
      <c r="L3" s="55">
        <v>7</v>
      </c>
      <c r="M3" s="55" t="s">
        <v>149</v>
      </c>
      <c r="N3" s="55">
        <v>25</v>
      </c>
      <c r="O3" s="56">
        <v>75</v>
      </c>
      <c r="P3" s="56">
        <v>13</v>
      </c>
      <c r="Q3" s="56">
        <v>11</v>
      </c>
      <c r="R3" s="56">
        <v>19</v>
      </c>
      <c r="S3" s="56"/>
      <c r="T3" s="56">
        <v>8</v>
      </c>
      <c r="U3" s="56">
        <v>33</v>
      </c>
      <c r="V3" s="56">
        <v>84</v>
      </c>
    </row>
    <row r="4" spans="2:22" ht="15.75">
      <c r="B4" s="55">
        <v>2</v>
      </c>
      <c r="C4" s="55" t="s">
        <v>101</v>
      </c>
      <c r="D4" s="55" t="s">
        <v>102</v>
      </c>
      <c r="E4" s="55" t="s">
        <v>139</v>
      </c>
      <c r="F4" s="55">
        <v>14</v>
      </c>
      <c r="G4" s="55">
        <v>6</v>
      </c>
      <c r="H4" s="55">
        <v>9</v>
      </c>
      <c r="I4" s="55" t="s">
        <v>69</v>
      </c>
      <c r="J4" s="55">
        <v>0</v>
      </c>
      <c r="K4" s="55" t="s">
        <v>154</v>
      </c>
      <c r="L4" s="55">
        <v>7</v>
      </c>
      <c r="M4" s="55" t="s">
        <v>36</v>
      </c>
      <c r="N4" s="55">
        <v>7</v>
      </c>
      <c r="O4" s="56">
        <v>43</v>
      </c>
      <c r="P4" s="56">
        <v>14</v>
      </c>
      <c r="Q4" s="56">
        <v>6</v>
      </c>
      <c r="R4" s="56">
        <v>9</v>
      </c>
      <c r="S4" s="56"/>
      <c r="T4" s="56">
        <v>11</v>
      </c>
      <c r="U4" s="56">
        <v>10</v>
      </c>
      <c r="V4" s="56">
        <v>50</v>
      </c>
    </row>
    <row r="5" spans="2:22" ht="15.75">
      <c r="B5" s="55">
        <v>3</v>
      </c>
      <c r="C5" s="55" t="s">
        <v>107</v>
      </c>
      <c r="D5" s="55" t="s">
        <v>102</v>
      </c>
      <c r="E5" s="55" t="s">
        <v>140</v>
      </c>
      <c r="F5" s="55">
        <v>15</v>
      </c>
      <c r="G5" s="55">
        <v>16</v>
      </c>
      <c r="H5" s="55">
        <v>8</v>
      </c>
      <c r="I5" s="55" t="s">
        <v>144</v>
      </c>
      <c r="J5" s="55">
        <v>8</v>
      </c>
      <c r="K5" s="55" t="s">
        <v>38</v>
      </c>
      <c r="L5" s="55">
        <v>4</v>
      </c>
      <c r="M5" s="55" t="s">
        <v>69</v>
      </c>
      <c r="N5" s="55"/>
      <c r="O5" s="56">
        <v>51</v>
      </c>
      <c r="P5" s="56">
        <v>15</v>
      </c>
      <c r="Q5" s="56">
        <v>16</v>
      </c>
      <c r="R5" s="56">
        <v>8</v>
      </c>
      <c r="S5" s="56">
        <v>12</v>
      </c>
      <c r="T5" s="56">
        <v>6</v>
      </c>
      <c r="U5" s="56"/>
      <c r="V5" s="56">
        <v>57</v>
      </c>
    </row>
    <row r="6" spans="2:22" ht="15.75">
      <c r="B6" s="55">
        <v>4</v>
      </c>
      <c r="C6" s="55" t="s">
        <v>60</v>
      </c>
      <c r="D6" s="55" t="s">
        <v>61</v>
      </c>
      <c r="E6" s="55" t="s">
        <v>141</v>
      </c>
      <c r="F6" s="55">
        <v>16</v>
      </c>
      <c r="G6" s="55">
        <v>10</v>
      </c>
      <c r="H6" s="55">
        <v>11</v>
      </c>
      <c r="I6" s="55" t="s">
        <v>116</v>
      </c>
      <c r="J6" s="55">
        <v>25</v>
      </c>
      <c r="K6" s="55" t="s">
        <v>38</v>
      </c>
      <c r="L6" s="55">
        <v>6</v>
      </c>
      <c r="M6" s="55" t="s">
        <v>69</v>
      </c>
      <c r="N6" s="55"/>
      <c r="O6" s="56">
        <v>68</v>
      </c>
      <c r="P6" s="56">
        <v>16</v>
      </c>
      <c r="Q6" s="56">
        <v>10</v>
      </c>
      <c r="R6" s="56">
        <v>11</v>
      </c>
      <c r="S6" s="56">
        <v>33</v>
      </c>
      <c r="T6" s="56">
        <v>6</v>
      </c>
      <c r="U6" s="56"/>
      <c r="V6" s="56">
        <v>76</v>
      </c>
    </row>
    <row r="7" spans="2:22" ht="15.75">
      <c r="B7" s="55">
        <v>5</v>
      </c>
      <c r="C7" s="55" t="s">
        <v>142</v>
      </c>
      <c r="D7" s="55" t="s">
        <v>75</v>
      </c>
      <c r="E7" s="55" t="s">
        <v>143</v>
      </c>
      <c r="F7" s="55">
        <v>13</v>
      </c>
      <c r="G7" s="55">
        <v>3</v>
      </c>
      <c r="H7" s="55">
        <v>16</v>
      </c>
      <c r="I7" s="55" t="s">
        <v>116</v>
      </c>
      <c r="J7" s="55">
        <v>2</v>
      </c>
      <c r="K7" s="55" t="s">
        <v>38</v>
      </c>
      <c r="L7" s="55">
        <v>11</v>
      </c>
      <c r="M7" s="55" t="s">
        <v>69</v>
      </c>
      <c r="N7" s="55"/>
      <c r="O7" s="56">
        <v>45</v>
      </c>
      <c r="P7" s="56">
        <v>13</v>
      </c>
      <c r="Q7" s="56">
        <v>3</v>
      </c>
      <c r="R7" s="56">
        <v>16</v>
      </c>
      <c r="S7" s="56">
        <v>3</v>
      </c>
      <c r="T7" s="56">
        <v>12</v>
      </c>
      <c r="U7" s="56"/>
      <c r="V7" s="56">
        <v>47</v>
      </c>
    </row>
    <row r="8" spans="2:22" ht="15.75">
      <c r="B8" s="57">
        <v>6</v>
      </c>
      <c r="C8" s="57" t="s">
        <v>90</v>
      </c>
      <c r="D8" s="57" t="s">
        <v>102</v>
      </c>
      <c r="E8" s="57" t="s">
        <v>143</v>
      </c>
      <c r="F8" s="57">
        <v>15</v>
      </c>
      <c r="G8" s="57">
        <v>5</v>
      </c>
      <c r="H8" s="57">
        <v>15</v>
      </c>
      <c r="I8" s="57" t="s">
        <v>145</v>
      </c>
      <c r="J8" s="57">
        <v>14</v>
      </c>
      <c r="K8" s="57" t="s">
        <v>38</v>
      </c>
      <c r="L8" s="57">
        <v>6</v>
      </c>
      <c r="M8" s="57" t="s">
        <v>69</v>
      </c>
      <c r="N8" s="57"/>
      <c r="O8" s="58">
        <v>55</v>
      </c>
      <c r="P8" s="58">
        <v>15</v>
      </c>
      <c r="Q8" s="58">
        <v>5</v>
      </c>
      <c r="R8" s="58">
        <v>15</v>
      </c>
      <c r="S8" s="58">
        <v>19</v>
      </c>
      <c r="T8" s="58">
        <v>7</v>
      </c>
      <c r="U8" s="58"/>
      <c r="V8" s="58">
        <v>61</v>
      </c>
    </row>
    <row r="9" spans="2:22" ht="15.75">
      <c r="B9" s="59"/>
      <c r="C9" s="60" t="s">
        <v>125</v>
      </c>
      <c r="D9" s="59"/>
      <c r="E9" s="61"/>
      <c r="F9" s="61">
        <f>AVERAGE(F3:F8)</f>
        <v>14.333333333333334</v>
      </c>
      <c r="G9" s="61">
        <f>AVERAGE(G3:G8)</f>
        <v>8.5</v>
      </c>
      <c r="H9" s="61">
        <f>AVERAGE(H3:H8)</f>
        <v>13</v>
      </c>
      <c r="I9" s="59"/>
      <c r="J9" s="61">
        <f>AVERAGE(J3:J8)</f>
        <v>8.166666666666666</v>
      </c>
      <c r="K9" s="59"/>
      <c r="L9" s="61">
        <f>AVERAGE(L3:L8)</f>
        <v>6.833333333333333</v>
      </c>
      <c r="M9" s="59"/>
      <c r="N9" s="61">
        <f aca="true" t="shared" si="0" ref="N9:U9">AVERAGE(N3:N8)</f>
        <v>16</v>
      </c>
      <c r="O9" s="61">
        <f t="shared" si="0"/>
        <v>56.166666666666664</v>
      </c>
      <c r="P9" s="61">
        <f t="shared" si="0"/>
        <v>14.333333333333334</v>
      </c>
      <c r="Q9" s="61">
        <f t="shared" si="0"/>
        <v>8.5</v>
      </c>
      <c r="R9" s="61">
        <f t="shared" si="0"/>
        <v>13</v>
      </c>
      <c r="S9" s="61">
        <f t="shared" si="0"/>
        <v>16.75</v>
      </c>
      <c r="T9" s="61">
        <f t="shared" si="0"/>
        <v>8.333333333333334</v>
      </c>
      <c r="U9" s="61">
        <f t="shared" si="0"/>
        <v>21.5</v>
      </c>
      <c r="V9" s="61">
        <f>AVERAGE(V1:V8)</f>
        <v>62.5</v>
      </c>
    </row>
    <row r="13" ht="15">
      <c r="D13" s="49" t="s">
        <v>155</v>
      </c>
    </row>
    <row r="15" spans="2:16" ht="115.5">
      <c r="B15" s="47" t="s">
        <v>118</v>
      </c>
      <c r="C15" s="40" t="s">
        <v>119</v>
      </c>
      <c r="D15" s="36" t="s">
        <v>42</v>
      </c>
      <c r="E15" s="44" t="s">
        <v>26</v>
      </c>
      <c r="F15" s="45" t="s">
        <v>120</v>
      </c>
      <c r="G15" s="46" t="s">
        <v>35</v>
      </c>
      <c r="H15" s="46" t="s">
        <v>36</v>
      </c>
      <c r="I15" s="46" t="s">
        <v>37</v>
      </c>
      <c r="J15" s="46" t="s">
        <v>38</v>
      </c>
      <c r="K15" s="46" t="s">
        <v>39</v>
      </c>
      <c r="L15" s="46"/>
      <c r="M15" s="38" t="s">
        <v>43</v>
      </c>
      <c r="N15" s="38" t="s">
        <v>40</v>
      </c>
      <c r="O15" s="39" t="s">
        <v>41</v>
      </c>
      <c r="P15" s="62" t="s">
        <v>124</v>
      </c>
    </row>
    <row r="16" spans="2:16" ht="15">
      <c r="B16" s="32">
        <v>13.571428571428571</v>
      </c>
      <c r="C16" s="32">
        <v>5.571428571428571</v>
      </c>
      <c r="D16" s="32"/>
      <c r="E16" s="32">
        <v>17</v>
      </c>
      <c r="F16" s="33">
        <v>13.5</v>
      </c>
      <c r="G16" s="34">
        <v>11</v>
      </c>
      <c r="H16" s="34">
        <v>20</v>
      </c>
      <c r="I16" s="34">
        <v>13.67</v>
      </c>
      <c r="J16" s="34">
        <v>12.67</v>
      </c>
      <c r="K16" s="34"/>
      <c r="L16" s="34"/>
      <c r="M16" s="34"/>
      <c r="N16" s="34"/>
      <c r="O16" s="35">
        <v>48.42857142857143</v>
      </c>
      <c r="P16" s="1"/>
    </row>
    <row r="17" spans="2:16" ht="15">
      <c r="B17" s="32">
        <v>14.3</v>
      </c>
      <c r="C17" s="32">
        <v>8.5</v>
      </c>
      <c r="D17" s="32"/>
      <c r="E17" s="32">
        <v>33</v>
      </c>
      <c r="F17" s="33">
        <v>13</v>
      </c>
      <c r="G17" s="34"/>
      <c r="H17" s="34">
        <v>10</v>
      </c>
      <c r="I17" s="51">
        <v>16.7</v>
      </c>
      <c r="J17" s="34">
        <v>8</v>
      </c>
      <c r="K17" s="34">
        <v>11</v>
      </c>
      <c r="L17" s="34"/>
      <c r="M17" s="34">
        <v>8</v>
      </c>
      <c r="N17" s="34"/>
      <c r="O17" s="35">
        <v>63</v>
      </c>
      <c r="P17" s="1">
        <v>15</v>
      </c>
    </row>
    <row r="18" spans="2:16" ht="15">
      <c r="B18" s="51">
        <v>0.7</v>
      </c>
      <c r="C18" s="51">
        <v>2.9</v>
      </c>
      <c r="D18" s="51"/>
      <c r="E18" s="51">
        <v>16</v>
      </c>
      <c r="F18" s="51">
        <v>-0.5</v>
      </c>
      <c r="G18" s="51"/>
      <c r="H18" s="51">
        <v>-10</v>
      </c>
      <c r="I18" s="51">
        <v>3</v>
      </c>
      <c r="J18" s="51">
        <v>-4.7</v>
      </c>
      <c r="K18" s="1"/>
      <c r="L18" s="1"/>
      <c r="M18" s="1"/>
      <c r="N18" s="1"/>
      <c r="O18" s="51"/>
      <c r="P18" s="1"/>
    </row>
  </sheetData>
  <sheetProtection/>
  <mergeCells count="1">
    <mergeCell ref="E1:S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9"/>
  <sheetViews>
    <sheetView zoomScalePageLayoutView="0" workbookViewId="0" topLeftCell="A1">
      <selection activeCell="S21" sqref="S21"/>
    </sheetView>
  </sheetViews>
  <sheetFormatPr defaultColWidth="9.140625" defaultRowHeight="15"/>
  <cols>
    <col min="2" max="2" width="5.140625" style="0" customWidth="1"/>
    <col min="3" max="3" width="14.00390625" style="0" customWidth="1"/>
    <col min="7" max="7" width="14.140625" style="0" customWidth="1"/>
    <col min="9" max="9" width="13.140625" style="0" customWidth="1"/>
  </cols>
  <sheetData>
    <row r="2" spans="2:11" ht="15">
      <c r="B2" s="117" t="s">
        <v>157</v>
      </c>
      <c r="C2" s="117"/>
      <c r="D2" s="117"/>
      <c r="E2" s="117"/>
      <c r="F2" s="117"/>
      <c r="G2" s="117"/>
      <c r="H2" s="117"/>
      <c r="I2" s="117"/>
      <c r="J2" s="117"/>
      <c r="K2" s="117"/>
    </row>
    <row r="4" spans="2:11" ht="153">
      <c r="B4" s="63" t="s">
        <v>44</v>
      </c>
      <c r="C4" s="63" t="s">
        <v>158</v>
      </c>
      <c r="D4" s="63" t="s">
        <v>160</v>
      </c>
      <c r="E4" s="63" t="s">
        <v>161</v>
      </c>
      <c r="F4" s="63" t="s">
        <v>162</v>
      </c>
      <c r="G4" s="63" t="s">
        <v>163</v>
      </c>
      <c r="H4" s="63" t="s">
        <v>164</v>
      </c>
      <c r="I4" s="63" t="s">
        <v>165</v>
      </c>
      <c r="J4" s="63" t="s">
        <v>166</v>
      </c>
      <c r="K4" s="63" t="s">
        <v>167</v>
      </c>
    </row>
    <row r="5" spans="2:11" ht="15"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2:11" ht="15.75">
      <c r="B6" s="64">
        <v>1</v>
      </c>
      <c r="C6" s="26" t="s">
        <v>168</v>
      </c>
      <c r="D6" s="65">
        <v>13</v>
      </c>
      <c r="E6" s="65">
        <v>13</v>
      </c>
      <c r="F6" s="64">
        <v>15</v>
      </c>
      <c r="G6" s="64" t="s">
        <v>169</v>
      </c>
      <c r="H6" s="65">
        <v>33</v>
      </c>
      <c r="I6" s="64" t="s">
        <v>170</v>
      </c>
      <c r="J6" s="65">
        <v>12</v>
      </c>
      <c r="K6" s="66">
        <f>AVERAGE(D6+E6+F6+H6+J6)</f>
        <v>86</v>
      </c>
    </row>
    <row r="7" spans="2:11" ht="15.75">
      <c r="B7" s="64">
        <v>2</v>
      </c>
      <c r="C7" s="1" t="s">
        <v>171</v>
      </c>
      <c r="D7" s="65">
        <v>12</v>
      </c>
      <c r="E7" s="65">
        <v>5</v>
      </c>
      <c r="F7" s="64">
        <v>12</v>
      </c>
      <c r="G7" s="64" t="s">
        <v>4</v>
      </c>
      <c r="H7" s="65">
        <v>18</v>
      </c>
      <c r="I7" s="64" t="s">
        <v>2</v>
      </c>
      <c r="J7" s="65">
        <v>16</v>
      </c>
      <c r="K7" s="66">
        <f aca="true" t="shared" si="0" ref="K7:K12">AVERAGE(D7+E7+F7+H7+J7)</f>
        <v>63</v>
      </c>
    </row>
    <row r="8" spans="2:11" ht="15.75">
      <c r="B8" s="64">
        <v>3</v>
      </c>
      <c r="C8" s="1" t="s">
        <v>172</v>
      </c>
      <c r="D8" s="65">
        <v>9</v>
      </c>
      <c r="E8" s="65">
        <v>14</v>
      </c>
      <c r="F8" s="64">
        <v>13</v>
      </c>
      <c r="G8" s="64" t="s">
        <v>4</v>
      </c>
      <c r="H8" s="65">
        <v>15</v>
      </c>
      <c r="I8" s="64" t="s">
        <v>2</v>
      </c>
      <c r="J8" s="65">
        <v>15</v>
      </c>
      <c r="K8" s="66">
        <f t="shared" si="0"/>
        <v>66</v>
      </c>
    </row>
    <row r="9" spans="2:11" ht="15.75">
      <c r="B9" s="64">
        <v>4</v>
      </c>
      <c r="C9" s="30" t="s">
        <v>173</v>
      </c>
      <c r="D9" s="65">
        <v>11</v>
      </c>
      <c r="E9" s="65">
        <v>13</v>
      </c>
      <c r="F9" s="64">
        <v>10</v>
      </c>
      <c r="G9" s="64" t="s">
        <v>6</v>
      </c>
      <c r="H9" s="65">
        <v>15</v>
      </c>
      <c r="I9" s="64" t="s">
        <v>5</v>
      </c>
      <c r="J9" s="65">
        <v>8</v>
      </c>
      <c r="K9" s="66">
        <f t="shared" si="0"/>
        <v>57</v>
      </c>
    </row>
    <row r="10" spans="2:11" ht="15.75">
      <c r="B10" s="64">
        <v>5</v>
      </c>
      <c r="C10" s="1" t="s">
        <v>174</v>
      </c>
      <c r="D10" s="65">
        <v>10</v>
      </c>
      <c r="E10" s="65">
        <v>13</v>
      </c>
      <c r="F10" s="64">
        <v>14</v>
      </c>
      <c r="G10" s="64" t="s">
        <v>4</v>
      </c>
      <c r="H10" s="65">
        <v>6</v>
      </c>
      <c r="I10" s="64" t="s">
        <v>2</v>
      </c>
      <c r="J10" s="65">
        <v>8</v>
      </c>
      <c r="K10" s="66">
        <f t="shared" si="0"/>
        <v>51</v>
      </c>
    </row>
    <row r="11" spans="2:11" ht="15.75">
      <c r="B11" s="64">
        <v>6</v>
      </c>
      <c r="C11" s="1" t="s">
        <v>175</v>
      </c>
      <c r="D11" s="65">
        <v>8</v>
      </c>
      <c r="E11" s="65">
        <v>7</v>
      </c>
      <c r="F11" s="64">
        <v>15</v>
      </c>
      <c r="G11" s="64" t="s">
        <v>4</v>
      </c>
      <c r="H11" s="65">
        <v>16</v>
      </c>
      <c r="I11" s="64" t="s">
        <v>2</v>
      </c>
      <c r="J11" s="65">
        <v>19</v>
      </c>
      <c r="K11" s="66">
        <f t="shared" si="0"/>
        <v>65</v>
      </c>
    </row>
    <row r="12" spans="2:11" ht="15.75">
      <c r="B12" s="64">
        <v>7</v>
      </c>
      <c r="C12" s="1" t="s">
        <v>176</v>
      </c>
      <c r="D12" s="65">
        <v>12</v>
      </c>
      <c r="E12" s="65">
        <v>9</v>
      </c>
      <c r="F12" s="64">
        <v>13</v>
      </c>
      <c r="G12" s="64" t="s">
        <v>5</v>
      </c>
      <c r="H12" s="65">
        <v>16</v>
      </c>
      <c r="I12" s="64" t="s">
        <v>177</v>
      </c>
      <c r="J12" s="65">
        <v>14</v>
      </c>
      <c r="K12" s="66">
        <f t="shared" si="0"/>
        <v>64</v>
      </c>
    </row>
    <row r="13" spans="2:11" ht="15.75">
      <c r="B13" s="64"/>
      <c r="C13" s="67" t="s">
        <v>178</v>
      </c>
      <c r="D13" s="69">
        <f>AVERAGE(D6:D12)</f>
        <v>10.714285714285714</v>
      </c>
      <c r="E13" s="69">
        <f aca="true" t="shared" si="1" ref="E13:J13">AVERAGE(E6:E12)</f>
        <v>10.571428571428571</v>
      </c>
      <c r="F13" s="69">
        <f t="shared" si="1"/>
        <v>13.142857142857142</v>
      </c>
      <c r="G13" s="68"/>
      <c r="H13" s="69">
        <f t="shared" si="1"/>
        <v>17</v>
      </c>
      <c r="I13" s="68"/>
      <c r="J13" s="69">
        <f t="shared" si="1"/>
        <v>13.142857142857142</v>
      </c>
      <c r="K13" s="69">
        <f>AVERAGE(D13+E13+F13+H13+J13)</f>
        <v>64.57142857142857</v>
      </c>
    </row>
    <row r="15" ht="15">
      <c r="C15" t="s">
        <v>209</v>
      </c>
    </row>
    <row r="18" spans="2:14" ht="115.5">
      <c r="B18" s="47" t="s">
        <v>118</v>
      </c>
      <c r="C18" s="40" t="s">
        <v>119</v>
      </c>
      <c r="D18" s="44" t="s">
        <v>26</v>
      </c>
      <c r="E18" s="45" t="s">
        <v>120</v>
      </c>
      <c r="F18" s="46" t="s">
        <v>35</v>
      </c>
      <c r="G18" s="46" t="s">
        <v>36</v>
      </c>
      <c r="H18" s="46" t="s">
        <v>37</v>
      </c>
      <c r="I18" s="46" t="s">
        <v>38</v>
      </c>
      <c r="J18" s="46" t="s">
        <v>39</v>
      </c>
      <c r="K18" s="46"/>
      <c r="L18" s="38" t="s">
        <v>43</v>
      </c>
      <c r="M18" s="39" t="s">
        <v>41</v>
      </c>
      <c r="N18" s="62" t="s">
        <v>124</v>
      </c>
    </row>
    <row r="19" spans="2:14" ht="15">
      <c r="B19" s="32">
        <v>10.7</v>
      </c>
      <c r="C19" s="32">
        <v>10.6</v>
      </c>
      <c r="D19" s="32">
        <v>33</v>
      </c>
      <c r="E19" s="33">
        <v>13.1</v>
      </c>
      <c r="F19" s="34">
        <v>15</v>
      </c>
      <c r="G19" s="34">
        <v>12</v>
      </c>
      <c r="H19" s="34">
        <v>15</v>
      </c>
      <c r="I19" s="34">
        <v>14</v>
      </c>
      <c r="J19" s="34">
        <v>14</v>
      </c>
      <c r="K19" s="34"/>
      <c r="L19" s="34">
        <v>12</v>
      </c>
      <c r="M19" s="35">
        <f>SUM(B19+C19+D19+E19+F19+H19+J19)</f>
        <v>111.39999999999999</v>
      </c>
      <c r="N19" s="1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S28" sqref="S28"/>
    </sheetView>
  </sheetViews>
  <sheetFormatPr defaultColWidth="9.140625" defaultRowHeight="15"/>
  <cols>
    <col min="2" max="2" width="4.7109375" style="0" customWidth="1"/>
    <col min="3" max="3" width="13.8515625" style="0" customWidth="1"/>
    <col min="4" max="4" width="4.7109375" style="0" customWidth="1"/>
    <col min="5" max="5" width="7.8515625" style="0" customWidth="1"/>
    <col min="8" max="8" width="14.140625" style="0" customWidth="1"/>
    <col min="10" max="10" width="14.421875" style="0" customWidth="1"/>
  </cols>
  <sheetData>
    <row r="2" spans="2:12" ht="15">
      <c r="B2" s="117" t="s">
        <v>179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4" spans="2:12" ht="153">
      <c r="B4" s="63" t="s">
        <v>44</v>
      </c>
      <c r="C4" s="63" t="s">
        <v>158</v>
      </c>
      <c r="D4" s="63" t="s">
        <v>159</v>
      </c>
      <c r="E4" s="63" t="s">
        <v>160</v>
      </c>
      <c r="F4" s="63" t="s">
        <v>161</v>
      </c>
      <c r="G4" s="63" t="s">
        <v>162</v>
      </c>
      <c r="H4" s="63" t="s">
        <v>163</v>
      </c>
      <c r="I4" s="63" t="s">
        <v>164</v>
      </c>
      <c r="J4" s="63" t="s">
        <v>165</v>
      </c>
      <c r="K4" s="63" t="s">
        <v>166</v>
      </c>
      <c r="L4" s="63" t="s">
        <v>167</v>
      </c>
    </row>
    <row r="5" spans="2:12" ht="15.75">
      <c r="B5" s="64">
        <v>1</v>
      </c>
      <c r="C5" s="26" t="s">
        <v>168</v>
      </c>
      <c r="D5" s="64">
        <v>30</v>
      </c>
      <c r="E5" s="65">
        <v>13</v>
      </c>
      <c r="F5" s="65">
        <v>14</v>
      </c>
      <c r="G5" s="64">
        <v>13</v>
      </c>
      <c r="H5" s="64" t="s">
        <v>169</v>
      </c>
      <c r="I5" s="65"/>
      <c r="J5" s="64" t="s">
        <v>170</v>
      </c>
      <c r="K5" s="65">
        <v>10</v>
      </c>
      <c r="L5" s="66">
        <f>AVERAGE(E5+F5+G5+I5+K5)</f>
        <v>50</v>
      </c>
    </row>
    <row r="6" spans="2:12" ht="15.75">
      <c r="B6" s="64">
        <v>2</v>
      </c>
      <c r="C6" s="1" t="s">
        <v>171</v>
      </c>
      <c r="D6" s="64">
        <v>30</v>
      </c>
      <c r="E6" s="65">
        <v>17</v>
      </c>
      <c r="F6" s="65">
        <v>4</v>
      </c>
      <c r="G6" s="64">
        <v>14</v>
      </c>
      <c r="H6" s="64" t="s">
        <v>4</v>
      </c>
      <c r="I6" s="65">
        <v>11</v>
      </c>
      <c r="J6" s="64" t="s">
        <v>2</v>
      </c>
      <c r="K6" s="65">
        <v>6</v>
      </c>
      <c r="L6" s="66">
        <f aca="true" t="shared" si="0" ref="L6:L12">AVERAGE(E6+F6+G6+I6+K6)</f>
        <v>52</v>
      </c>
    </row>
    <row r="7" spans="2:12" ht="15.75">
      <c r="B7" s="64">
        <v>3</v>
      </c>
      <c r="C7" s="1" t="s">
        <v>172</v>
      </c>
      <c r="D7" s="64">
        <v>30</v>
      </c>
      <c r="E7" s="65">
        <v>16</v>
      </c>
      <c r="F7" s="65">
        <v>8</v>
      </c>
      <c r="G7" s="64">
        <v>14</v>
      </c>
      <c r="H7" s="64" t="s">
        <v>4</v>
      </c>
      <c r="I7" s="65">
        <v>10</v>
      </c>
      <c r="J7" s="64" t="s">
        <v>2</v>
      </c>
      <c r="K7" s="65">
        <v>4</v>
      </c>
      <c r="L7" s="66">
        <f t="shared" si="0"/>
        <v>52</v>
      </c>
    </row>
    <row r="8" spans="2:12" ht="15.75">
      <c r="B8" s="64">
        <v>4</v>
      </c>
      <c r="C8" s="30" t="s">
        <v>173</v>
      </c>
      <c r="D8" s="64">
        <v>30</v>
      </c>
      <c r="E8" s="65"/>
      <c r="F8" s="65"/>
      <c r="G8" s="64"/>
      <c r="H8" s="64" t="s">
        <v>6</v>
      </c>
      <c r="I8" s="65"/>
      <c r="J8" s="64" t="s">
        <v>5</v>
      </c>
      <c r="K8" s="65"/>
      <c r="L8" s="66"/>
    </row>
    <row r="9" spans="2:12" ht="15.75">
      <c r="B9" s="64">
        <v>5</v>
      </c>
      <c r="C9" s="1" t="s">
        <v>174</v>
      </c>
      <c r="D9" s="64">
        <v>30</v>
      </c>
      <c r="E9" s="65">
        <v>17</v>
      </c>
      <c r="F9" s="65">
        <v>12</v>
      </c>
      <c r="G9" s="64">
        <v>17</v>
      </c>
      <c r="H9" s="64" t="s">
        <v>4</v>
      </c>
      <c r="I9" s="65">
        <v>10</v>
      </c>
      <c r="J9" s="64" t="s">
        <v>2</v>
      </c>
      <c r="K9" s="65">
        <v>17</v>
      </c>
      <c r="L9" s="66">
        <f t="shared" si="0"/>
        <v>73</v>
      </c>
    </row>
    <row r="10" spans="2:12" ht="15.75">
      <c r="B10" s="64">
        <v>6</v>
      </c>
      <c r="C10" s="1" t="s">
        <v>175</v>
      </c>
      <c r="D10" s="64">
        <v>30</v>
      </c>
      <c r="E10" s="65">
        <v>16</v>
      </c>
      <c r="F10" s="65">
        <v>15</v>
      </c>
      <c r="G10" s="64">
        <v>15</v>
      </c>
      <c r="H10" s="64" t="s">
        <v>4</v>
      </c>
      <c r="I10" s="65">
        <v>13</v>
      </c>
      <c r="J10" s="64" t="s">
        <v>2</v>
      </c>
      <c r="K10" s="65">
        <v>19</v>
      </c>
      <c r="L10" s="66">
        <f t="shared" si="0"/>
        <v>78</v>
      </c>
    </row>
    <row r="11" spans="2:12" ht="15.75">
      <c r="B11" s="64"/>
      <c r="C11" s="1" t="s">
        <v>180</v>
      </c>
      <c r="D11" s="64"/>
      <c r="E11" s="65">
        <v>12</v>
      </c>
      <c r="F11" s="65">
        <v>8</v>
      </c>
      <c r="G11" s="64">
        <v>15</v>
      </c>
      <c r="H11" s="64" t="s">
        <v>10</v>
      </c>
      <c r="I11" s="65">
        <v>12</v>
      </c>
      <c r="J11" s="64" t="s">
        <v>169</v>
      </c>
      <c r="K11" s="65"/>
      <c r="L11" s="66"/>
    </row>
    <row r="12" spans="2:12" ht="15.75">
      <c r="B12" s="64">
        <v>7</v>
      </c>
      <c r="C12" s="1" t="s">
        <v>176</v>
      </c>
      <c r="D12" s="64">
        <v>30</v>
      </c>
      <c r="E12" s="65">
        <v>16</v>
      </c>
      <c r="F12" s="65">
        <v>8</v>
      </c>
      <c r="G12" s="64">
        <v>13</v>
      </c>
      <c r="H12" s="64" t="s">
        <v>5</v>
      </c>
      <c r="I12" s="65">
        <v>17</v>
      </c>
      <c r="J12" s="64" t="s">
        <v>177</v>
      </c>
      <c r="K12" s="65">
        <v>12</v>
      </c>
      <c r="L12" s="66">
        <f t="shared" si="0"/>
        <v>66</v>
      </c>
    </row>
    <row r="13" spans="2:12" ht="15.75">
      <c r="B13" s="64"/>
      <c r="C13" s="67" t="s">
        <v>178</v>
      </c>
      <c r="D13" s="68"/>
      <c r="E13" s="69">
        <f>AVERAGE(E5:E12)</f>
        <v>15.285714285714286</v>
      </c>
      <c r="F13" s="69">
        <f aca="true" t="shared" si="1" ref="F13:K13">AVERAGE(F5:F12)</f>
        <v>9.857142857142858</v>
      </c>
      <c r="G13" s="69">
        <f t="shared" si="1"/>
        <v>14.428571428571429</v>
      </c>
      <c r="H13" s="68"/>
      <c r="I13" s="69">
        <f t="shared" si="1"/>
        <v>12.166666666666666</v>
      </c>
      <c r="J13" s="68"/>
      <c r="K13" s="69">
        <f t="shared" si="1"/>
        <v>11.333333333333334</v>
      </c>
      <c r="L13" s="69">
        <f>AVERAGE(E13+F13+G13+I13+K13)</f>
        <v>63.07142857142858</v>
      </c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W13"/>
  <sheetViews>
    <sheetView zoomScalePageLayoutView="0" workbookViewId="0" topLeftCell="A1">
      <selection activeCell="Q34" sqref="Q34"/>
    </sheetView>
  </sheetViews>
  <sheetFormatPr defaultColWidth="9.140625" defaultRowHeight="15"/>
  <cols>
    <col min="2" max="2" width="2.8515625" style="0" customWidth="1"/>
    <col min="3" max="3" width="9.140625" style="0" customWidth="1"/>
    <col min="4" max="4" width="19.57421875" style="0" customWidth="1"/>
    <col min="5" max="5" width="8.421875" style="0" customWidth="1"/>
    <col min="6" max="6" width="6.8515625" style="0" customWidth="1"/>
    <col min="7" max="7" width="6.57421875" style="0" customWidth="1"/>
    <col min="8" max="8" width="5.57421875" style="0" customWidth="1"/>
    <col min="9" max="9" width="4.140625" style="0" customWidth="1"/>
    <col min="10" max="10" width="4.00390625" style="0" customWidth="1"/>
    <col min="11" max="11" width="4.140625" style="0" customWidth="1"/>
    <col min="12" max="12" width="4.28125" style="0" customWidth="1"/>
    <col min="13" max="13" width="4.7109375" style="0" customWidth="1"/>
    <col min="14" max="14" width="7.00390625" style="0" customWidth="1"/>
    <col min="15" max="15" width="5.8515625" style="0" customWidth="1"/>
    <col min="16" max="16" width="4.140625" style="0" customWidth="1"/>
    <col min="17" max="17" width="6.00390625" style="0" customWidth="1"/>
    <col min="18" max="18" width="3.7109375" style="0" customWidth="1"/>
    <col min="19" max="19" width="5.7109375" style="0" customWidth="1"/>
    <col min="20" max="20" width="3.57421875" style="0" customWidth="1"/>
    <col min="21" max="21" width="5.8515625" style="0" customWidth="1"/>
    <col min="22" max="22" width="4.00390625" style="0" customWidth="1"/>
    <col min="23" max="23" width="6.140625" style="0" customWidth="1"/>
  </cols>
  <sheetData>
    <row r="2" spans="4:14" ht="15">
      <c r="D2" s="117" t="s">
        <v>208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5" spans="2:23" ht="15">
      <c r="B5" s="70"/>
      <c r="C5" s="70"/>
      <c r="D5" s="70"/>
      <c r="E5" s="120" t="s">
        <v>181</v>
      </c>
      <c r="F5" s="121"/>
      <c r="G5" s="120" t="s">
        <v>182</v>
      </c>
      <c r="H5" s="121"/>
      <c r="I5" s="120" t="s">
        <v>183</v>
      </c>
      <c r="J5" s="121"/>
      <c r="K5" s="120" t="s">
        <v>184</v>
      </c>
      <c r="L5" s="121"/>
      <c r="M5" s="120" t="s">
        <v>185</v>
      </c>
      <c r="N5" s="121"/>
      <c r="O5" s="120" t="s">
        <v>186</v>
      </c>
      <c r="P5" s="121"/>
      <c r="Q5" s="120" t="s">
        <v>187</v>
      </c>
      <c r="R5" s="121"/>
      <c r="S5" s="120" t="s">
        <v>188</v>
      </c>
      <c r="T5" s="121"/>
      <c r="U5" s="120" t="s">
        <v>189</v>
      </c>
      <c r="V5" s="121"/>
      <c r="W5" s="118" t="s">
        <v>190</v>
      </c>
    </row>
    <row r="6" spans="2:23" ht="15">
      <c r="B6" s="71" t="s">
        <v>191</v>
      </c>
      <c r="C6" s="71" t="s">
        <v>192</v>
      </c>
      <c r="D6" s="71" t="s">
        <v>193</v>
      </c>
      <c r="E6" s="72" t="s">
        <v>194</v>
      </c>
      <c r="F6" s="73" t="s">
        <v>195</v>
      </c>
      <c r="G6" s="72" t="s">
        <v>194</v>
      </c>
      <c r="H6" s="73" t="s">
        <v>195</v>
      </c>
      <c r="I6" s="72" t="s">
        <v>194</v>
      </c>
      <c r="J6" s="73" t="s">
        <v>195</v>
      </c>
      <c r="K6" s="72" t="s">
        <v>194</v>
      </c>
      <c r="L6" s="73" t="s">
        <v>195</v>
      </c>
      <c r="M6" s="72" t="s">
        <v>194</v>
      </c>
      <c r="N6" s="73" t="s">
        <v>195</v>
      </c>
      <c r="O6" s="72" t="s">
        <v>194</v>
      </c>
      <c r="P6" s="73" t="s">
        <v>195</v>
      </c>
      <c r="Q6" s="72" t="s">
        <v>194</v>
      </c>
      <c r="R6" s="73" t="s">
        <v>195</v>
      </c>
      <c r="S6" s="72" t="s">
        <v>194</v>
      </c>
      <c r="T6" s="73" t="s">
        <v>195</v>
      </c>
      <c r="U6" s="72" t="s">
        <v>194</v>
      </c>
      <c r="V6" s="73" t="s">
        <v>195</v>
      </c>
      <c r="W6" s="119"/>
    </row>
    <row r="7" spans="2:23" ht="24">
      <c r="B7" s="74">
        <v>1</v>
      </c>
      <c r="C7" s="75" t="s">
        <v>196</v>
      </c>
      <c r="D7" s="76" t="s">
        <v>197</v>
      </c>
      <c r="E7" s="77">
        <v>10</v>
      </c>
      <c r="F7" s="78">
        <v>3</v>
      </c>
      <c r="G7" s="77">
        <v>17</v>
      </c>
      <c r="H7" s="78">
        <v>5</v>
      </c>
      <c r="I7" s="77">
        <v>6</v>
      </c>
      <c r="J7" s="78">
        <v>2</v>
      </c>
      <c r="K7" s="77" t="s">
        <v>69</v>
      </c>
      <c r="L7" s="78" t="s">
        <v>69</v>
      </c>
      <c r="M7" s="77" t="s">
        <v>69</v>
      </c>
      <c r="N7" s="78" t="s">
        <v>69</v>
      </c>
      <c r="O7" s="77" t="s">
        <v>69</v>
      </c>
      <c r="P7" s="78" t="s">
        <v>69</v>
      </c>
      <c r="Q7" s="77" t="s">
        <v>69</v>
      </c>
      <c r="R7" s="78" t="s">
        <v>69</v>
      </c>
      <c r="S7" s="77">
        <v>3</v>
      </c>
      <c r="T7" s="78">
        <v>2</v>
      </c>
      <c r="U7" s="77">
        <v>30</v>
      </c>
      <c r="V7" s="78">
        <v>4</v>
      </c>
      <c r="W7" s="79">
        <v>66</v>
      </c>
    </row>
    <row r="8" spans="2:23" ht="24">
      <c r="B8" s="74">
        <v>2</v>
      </c>
      <c r="C8" s="75" t="s">
        <v>198</v>
      </c>
      <c r="D8" s="76" t="s">
        <v>199</v>
      </c>
      <c r="E8" s="77">
        <v>8</v>
      </c>
      <c r="F8" s="78">
        <v>2</v>
      </c>
      <c r="G8" s="77">
        <v>20</v>
      </c>
      <c r="H8" s="78">
        <v>5</v>
      </c>
      <c r="I8" s="77">
        <v>8</v>
      </c>
      <c r="J8" s="78">
        <v>2</v>
      </c>
      <c r="K8" s="77">
        <v>8</v>
      </c>
      <c r="L8" s="78">
        <v>2</v>
      </c>
      <c r="M8" s="77">
        <v>9</v>
      </c>
      <c r="N8" s="78">
        <v>2</v>
      </c>
      <c r="O8" s="77" t="s">
        <v>69</v>
      </c>
      <c r="P8" s="78" t="s">
        <v>69</v>
      </c>
      <c r="Q8" s="77" t="s">
        <v>69</v>
      </c>
      <c r="R8" s="78" t="s">
        <v>69</v>
      </c>
      <c r="S8" s="77" t="s">
        <v>69</v>
      </c>
      <c r="T8" s="78" t="s">
        <v>69</v>
      </c>
      <c r="U8" s="77" t="s">
        <v>69</v>
      </c>
      <c r="V8" s="78" t="s">
        <v>69</v>
      </c>
      <c r="W8" s="79">
        <v>53</v>
      </c>
    </row>
    <row r="9" spans="2:23" ht="24">
      <c r="B9" s="74">
        <v>3</v>
      </c>
      <c r="C9" s="75" t="s">
        <v>200</v>
      </c>
      <c r="D9" s="76" t="s">
        <v>197</v>
      </c>
      <c r="E9" s="77">
        <v>13</v>
      </c>
      <c r="F9" s="78">
        <v>4</v>
      </c>
      <c r="G9" s="77">
        <v>18</v>
      </c>
      <c r="H9" s="78">
        <v>5</v>
      </c>
      <c r="I9" s="77">
        <v>7</v>
      </c>
      <c r="J9" s="78">
        <v>2</v>
      </c>
      <c r="K9" s="77">
        <v>8</v>
      </c>
      <c r="L9" s="78">
        <v>2</v>
      </c>
      <c r="M9" s="77">
        <v>7</v>
      </c>
      <c r="N9" s="78">
        <v>2</v>
      </c>
      <c r="O9" s="77" t="s">
        <v>69</v>
      </c>
      <c r="P9" s="78" t="s">
        <v>69</v>
      </c>
      <c r="Q9" s="77" t="s">
        <v>69</v>
      </c>
      <c r="R9" s="78" t="s">
        <v>69</v>
      </c>
      <c r="S9" s="77" t="s">
        <v>69</v>
      </c>
      <c r="T9" s="78" t="s">
        <v>69</v>
      </c>
      <c r="U9" s="77" t="s">
        <v>69</v>
      </c>
      <c r="V9" s="78" t="s">
        <v>69</v>
      </c>
      <c r="W9" s="79">
        <v>53</v>
      </c>
    </row>
    <row r="10" spans="2:23" ht="24">
      <c r="B10" s="74">
        <v>4</v>
      </c>
      <c r="C10" s="75" t="s">
        <v>201</v>
      </c>
      <c r="D10" s="76" t="s">
        <v>202</v>
      </c>
      <c r="E10" s="77">
        <v>8</v>
      </c>
      <c r="F10" s="78">
        <v>2</v>
      </c>
      <c r="G10" s="77">
        <v>16</v>
      </c>
      <c r="H10" s="78">
        <v>4</v>
      </c>
      <c r="I10" s="77">
        <v>4</v>
      </c>
      <c r="J10" s="78">
        <v>2</v>
      </c>
      <c r="K10" s="77" t="s">
        <v>69</v>
      </c>
      <c r="L10" s="78" t="s">
        <v>69</v>
      </c>
      <c r="M10" s="77" t="s">
        <v>69</v>
      </c>
      <c r="N10" s="78" t="s">
        <v>69</v>
      </c>
      <c r="O10" s="77">
        <v>13</v>
      </c>
      <c r="P10" s="78">
        <v>2</v>
      </c>
      <c r="Q10" s="77">
        <v>6</v>
      </c>
      <c r="R10" s="78">
        <v>2</v>
      </c>
      <c r="S10" s="77" t="s">
        <v>69</v>
      </c>
      <c r="T10" s="78" t="s">
        <v>69</v>
      </c>
      <c r="U10" s="77" t="s">
        <v>69</v>
      </c>
      <c r="V10" s="78" t="s">
        <v>69</v>
      </c>
      <c r="W10" s="79">
        <v>47</v>
      </c>
    </row>
    <row r="11" spans="2:23" ht="24">
      <c r="B11" s="74">
        <v>5</v>
      </c>
      <c r="C11" s="75" t="s">
        <v>203</v>
      </c>
      <c r="D11" s="76" t="s">
        <v>204</v>
      </c>
      <c r="E11" s="77">
        <v>6</v>
      </c>
      <c r="F11" s="78">
        <v>2</v>
      </c>
      <c r="G11" s="77">
        <v>19</v>
      </c>
      <c r="H11" s="78">
        <v>5</v>
      </c>
      <c r="I11" s="77">
        <v>8</v>
      </c>
      <c r="J11" s="78">
        <v>2</v>
      </c>
      <c r="K11" s="77">
        <v>6</v>
      </c>
      <c r="L11" s="78">
        <v>2</v>
      </c>
      <c r="M11" s="77">
        <v>7</v>
      </c>
      <c r="N11" s="78">
        <v>2</v>
      </c>
      <c r="O11" s="77" t="s">
        <v>69</v>
      </c>
      <c r="P11" s="78" t="s">
        <v>69</v>
      </c>
      <c r="Q11" s="77" t="s">
        <v>69</v>
      </c>
      <c r="R11" s="78" t="s">
        <v>69</v>
      </c>
      <c r="S11" s="77" t="s">
        <v>69</v>
      </c>
      <c r="T11" s="78" t="s">
        <v>69</v>
      </c>
      <c r="U11" s="77" t="s">
        <v>69</v>
      </c>
      <c r="V11" s="78" t="s">
        <v>69</v>
      </c>
      <c r="W11" s="79">
        <v>46</v>
      </c>
    </row>
    <row r="12" spans="2:23" ht="15">
      <c r="B12" s="74">
        <v>6</v>
      </c>
      <c r="C12" s="75" t="s">
        <v>205</v>
      </c>
      <c r="D12" s="76" t="s">
        <v>206</v>
      </c>
      <c r="E12" s="77">
        <v>2</v>
      </c>
      <c r="F12" s="78">
        <v>2</v>
      </c>
      <c r="G12" s="77">
        <v>17</v>
      </c>
      <c r="H12" s="78">
        <v>5</v>
      </c>
      <c r="I12" s="77">
        <v>4</v>
      </c>
      <c r="J12" s="78">
        <v>2</v>
      </c>
      <c r="K12" s="77">
        <v>5</v>
      </c>
      <c r="L12" s="78">
        <v>2</v>
      </c>
      <c r="M12" s="77">
        <v>7</v>
      </c>
      <c r="N12" s="78">
        <v>2</v>
      </c>
      <c r="O12" s="77" t="s">
        <v>69</v>
      </c>
      <c r="P12" s="78" t="s">
        <v>69</v>
      </c>
      <c r="Q12" s="77" t="s">
        <v>69</v>
      </c>
      <c r="R12" s="78" t="s">
        <v>69</v>
      </c>
      <c r="S12" s="77" t="s">
        <v>69</v>
      </c>
      <c r="T12" s="78" t="s">
        <v>69</v>
      </c>
      <c r="U12" s="77" t="s">
        <v>69</v>
      </c>
      <c r="V12" s="78" t="s">
        <v>69</v>
      </c>
      <c r="W12" s="79">
        <v>35</v>
      </c>
    </row>
    <row r="13" spans="2:23" ht="15">
      <c r="B13" s="118" t="s">
        <v>207</v>
      </c>
      <c r="C13" s="119"/>
      <c r="D13" s="119"/>
      <c r="E13" s="80">
        <v>7.8333335</v>
      </c>
      <c r="F13" s="81">
        <v>2.5</v>
      </c>
      <c r="G13" s="80">
        <v>17.833334</v>
      </c>
      <c r="H13" s="81">
        <v>4.8333335</v>
      </c>
      <c r="I13" s="80">
        <v>6.1666665</v>
      </c>
      <c r="J13" s="81">
        <v>2</v>
      </c>
      <c r="K13" s="80">
        <v>6.75</v>
      </c>
      <c r="L13" s="81">
        <v>2</v>
      </c>
      <c r="M13" s="80">
        <v>7.5</v>
      </c>
      <c r="N13" s="81">
        <v>2</v>
      </c>
      <c r="O13" s="80">
        <v>13</v>
      </c>
      <c r="P13" s="81">
        <v>2</v>
      </c>
      <c r="Q13" s="80">
        <v>6</v>
      </c>
      <c r="R13" s="81">
        <v>2</v>
      </c>
      <c r="S13" s="80">
        <v>3</v>
      </c>
      <c r="T13" s="81">
        <v>2</v>
      </c>
      <c r="U13" s="80">
        <v>30</v>
      </c>
      <c r="V13" s="81">
        <v>4</v>
      </c>
      <c r="W13" s="82">
        <v>50</v>
      </c>
    </row>
  </sheetData>
  <sheetProtection/>
  <mergeCells count="12">
    <mergeCell ref="D2:N2"/>
    <mergeCell ref="O5:P5"/>
    <mergeCell ref="Q5:R5"/>
    <mergeCell ref="S5:T5"/>
    <mergeCell ref="U5:V5"/>
    <mergeCell ref="W5:W6"/>
    <mergeCell ref="B13:D13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1"/>
  <sheetViews>
    <sheetView zoomScalePageLayoutView="0" workbookViewId="0" topLeftCell="A10">
      <selection activeCell="X27" sqref="X27"/>
    </sheetView>
  </sheetViews>
  <sheetFormatPr defaultColWidth="9.140625" defaultRowHeight="15"/>
  <cols>
    <col min="2" max="2" width="2.57421875" style="0" customWidth="1"/>
    <col min="3" max="3" width="14.57421875" style="0" customWidth="1"/>
    <col min="4" max="4" width="14.7109375" style="0" customWidth="1"/>
    <col min="5" max="5" width="4.57421875" style="0" customWidth="1"/>
    <col min="6" max="6" width="8.140625" style="0" customWidth="1"/>
    <col min="7" max="7" width="4.8515625" style="0" customWidth="1"/>
    <col min="8" max="8" width="5.28125" style="0" customWidth="1"/>
    <col min="9" max="9" width="4.7109375" style="0" customWidth="1"/>
    <col min="10" max="10" width="5.421875" style="0" customWidth="1"/>
    <col min="11" max="11" width="4.140625" style="0" customWidth="1"/>
    <col min="12" max="12" width="6.00390625" style="0" customWidth="1"/>
    <col min="13" max="15" width="4.8515625" style="0" customWidth="1"/>
    <col min="16" max="16" width="5.28125" style="0" customWidth="1"/>
    <col min="17" max="17" width="4.57421875" style="0" customWidth="1"/>
    <col min="18" max="18" width="4.7109375" style="0" customWidth="1"/>
    <col min="19" max="19" width="4.00390625" style="0" customWidth="1"/>
    <col min="20" max="20" width="4.57421875" style="0" customWidth="1"/>
    <col min="21" max="21" width="3.421875" style="0" customWidth="1"/>
    <col min="22" max="22" width="12.8515625" style="0" customWidth="1"/>
  </cols>
  <sheetData>
    <row r="2" spans="4:15" ht="15">
      <c r="D2" s="88"/>
      <c r="E2" s="88"/>
      <c r="F2" s="88"/>
      <c r="G2" s="88"/>
      <c r="H2" s="88"/>
      <c r="I2" s="88"/>
      <c r="J2" s="88"/>
      <c r="K2" s="88"/>
      <c r="L2" s="88"/>
      <c r="M2" s="88"/>
      <c r="N2" s="87"/>
      <c r="O2" s="87"/>
    </row>
    <row r="3" ht="18.75">
      <c r="D3" s="113" t="s">
        <v>222</v>
      </c>
    </row>
    <row r="5" spans="2:22" ht="34.5" customHeight="1">
      <c r="B5" s="91"/>
      <c r="C5" s="91"/>
      <c r="D5" s="100" t="s">
        <v>181</v>
      </c>
      <c r="E5" s="93"/>
      <c r="F5" s="92" t="s">
        <v>182</v>
      </c>
      <c r="G5" s="124" t="s">
        <v>183</v>
      </c>
      <c r="H5" s="125"/>
      <c r="I5" s="93"/>
      <c r="J5" s="92" t="s">
        <v>184</v>
      </c>
      <c r="K5" s="93"/>
      <c r="L5" s="92" t="s">
        <v>185</v>
      </c>
      <c r="M5" s="93"/>
      <c r="N5" s="131" t="s">
        <v>6</v>
      </c>
      <c r="O5" s="93" t="s">
        <v>210</v>
      </c>
      <c r="P5" s="126" t="s">
        <v>186</v>
      </c>
      <c r="Q5" s="127"/>
      <c r="R5" s="128" t="s">
        <v>120</v>
      </c>
      <c r="S5" s="127"/>
      <c r="T5" s="126" t="s">
        <v>189</v>
      </c>
      <c r="U5" s="127"/>
      <c r="V5" s="129" t="s">
        <v>190</v>
      </c>
    </row>
    <row r="6" spans="2:22" ht="15">
      <c r="B6" s="90" t="s">
        <v>191</v>
      </c>
      <c r="C6" s="90" t="s">
        <v>192</v>
      </c>
      <c r="D6" s="101" t="s">
        <v>194</v>
      </c>
      <c r="E6" s="94" t="s">
        <v>195</v>
      </c>
      <c r="F6" s="94" t="s">
        <v>194</v>
      </c>
      <c r="G6" s="94" t="s">
        <v>195</v>
      </c>
      <c r="H6" s="94" t="s">
        <v>194</v>
      </c>
      <c r="I6" s="94" t="s">
        <v>195</v>
      </c>
      <c r="J6" s="94" t="s">
        <v>194</v>
      </c>
      <c r="K6" s="94" t="s">
        <v>195</v>
      </c>
      <c r="L6" s="94" t="s">
        <v>194</v>
      </c>
      <c r="M6" s="94" t="s">
        <v>195</v>
      </c>
      <c r="N6" s="131"/>
      <c r="O6" s="94"/>
      <c r="P6" s="94" t="s">
        <v>194</v>
      </c>
      <c r="Q6" s="94" t="s">
        <v>195</v>
      </c>
      <c r="R6" s="94" t="s">
        <v>194</v>
      </c>
      <c r="S6" s="94" t="s">
        <v>195</v>
      </c>
      <c r="T6" s="94" t="s">
        <v>194</v>
      </c>
      <c r="U6" s="94" t="s">
        <v>195</v>
      </c>
      <c r="V6" s="130"/>
    </row>
    <row r="7" spans="2:22" ht="15">
      <c r="B7" s="89">
        <v>1</v>
      </c>
      <c r="C7" s="89" t="s">
        <v>196</v>
      </c>
      <c r="D7" s="102">
        <v>11</v>
      </c>
      <c r="E7" s="90">
        <v>3</v>
      </c>
      <c r="F7" s="90">
        <v>14</v>
      </c>
      <c r="G7" s="90">
        <v>4</v>
      </c>
      <c r="H7" s="90">
        <v>7</v>
      </c>
      <c r="I7" s="90">
        <v>2</v>
      </c>
      <c r="J7" s="90" t="s">
        <v>69</v>
      </c>
      <c r="K7" s="90" t="s">
        <v>69</v>
      </c>
      <c r="L7" s="90" t="s">
        <v>69</v>
      </c>
      <c r="M7" s="90" t="s">
        <v>69</v>
      </c>
      <c r="N7" s="90"/>
      <c r="O7" s="90"/>
      <c r="P7" s="90" t="s">
        <v>69</v>
      </c>
      <c r="Q7" s="90" t="s">
        <v>69</v>
      </c>
      <c r="R7" s="90">
        <v>7</v>
      </c>
      <c r="S7" s="90">
        <v>2</v>
      </c>
      <c r="T7" s="90">
        <v>27</v>
      </c>
      <c r="U7" s="90">
        <v>4</v>
      </c>
      <c r="V7" s="99">
        <v>66</v>
      </c>
    </row>
    <row r="8" spans="2:22" ht="15">
      <c r="B8" s="89">
        <v>2</v>
      </c>
      <c r="C8" s="89" t="s">
        <v>198</v>
      </c>
      <c r="D8" s="102">
        <v>4</v>
      </c>
      <c r="E8" s="90">
        <v>2</v>
      </c>
      <c r="F8" s="90">
        <v>17</v>
      </c>
      <c r="G8" s="90">
        <v>5</v>
      </c>
      <c r="H8" s="90">
        <v>13</v>
      </c>
      <c r="I8" s="90">
        <v>3</v>
      </c>
      <c r="J8" s="90">
        <v>8</v>
      </c>
      <c r="K8" s="90">
        <v>2</v>
      </c>
      <c r="L8" s="90">
        <v>3</v>
      </c>
      <c r="M8" s="90">
        <v>2</v>
      </c>
      <c r="N8" s="90"/>
      <c r="O8" s="90"/>
      <c r="P8" s="90" t="s">
        <v>69</v>
      </c>
      <c r="Q8" s="90" t="s">
        <v>69</v>
      </c>
      <c r="R8" s="90" t="s">
        <v>69</v>
      </c>
      <c r="S8" s="90" t="s">
        <v>69</v>
      </c>
      <c r="T8" s="90" t="s">
        <v>69</v>
      </c>
      <c r="U8" s="90" t="s">
        <v>69</v>
      </c>
      <c r="V8" s="96">
        <v>54</v>
      </c>
    </row>
    <row r="9" spans="2:22" ht="24">
      <c r="B9" s="89">
        <v>3</v>
      </c>
      <c r="C9" s="89" t="s">
        <v>200</v>
      </c>
      <c r="D9" s="102">
        <v>13</v>
      </c>
      <c r="E9" s="90">
        <v>3</v>
      </c>
      <c r="F9" s="90">
        <v>19</v>
      </c>
      <c r="G9" s="90">
        <v>5</v>
      </c>
      <c r="H9" s="90">
        <v>12</v>
      </c>
      <c r="I9" s="90">
        <v>3</v>
      </c>
      <c r="J9" s="90">
        <v>10</v>
      </c>
      <c r="K9" s="90">
        <v>2</v>
      </c>
      <c r="L9" s="90">
        <v>10</v>
      </c>
      <c r="M9" s="90">
        <v>2</v>
      </c>
      <c r="N9" s="90"/>
      <c r="O9" s="90"/>
      <c r="P9" s="90" t="s">
        <v>69</v>
      </c>
      <c r="Q9" s="90" t="s">
        <v>69</v>
      </c>
      <c r="R9" s="90" t="s">
        <v>69</v>
      </c>
      <c r="S9" s="90" t="s">
        <v>69</v>
      </c>
      <c r="T9" s="90" t="s">
        <v>69</v>
      </c>
      <c r="U9" s="90" t="s">
        <v>69</v>
      </c>
      <c r="V9" s="96">
        <v>64</v>
      </c>
    </row>
    <row r="10" spans="2:22" ht="15">
      <c r="B10" s="89">
        <v>4</v>
      </c>
      <c r="C10" s="89" t="s">
        <v>203</v>
      </c>
      <c r="D10" s="102">
        <v>8</v>
      </c>
      <c r="E10" s="90">
        <v>2</v>
      </c>
      <c r="F10" s="90">
        <v>14</v>
      </c>
      <c r="G10" s="90">
        <v>4</v>
      </c>
      <c r="H10" s="90">
        <v>10</v>
      </c>
      <c r="I10" s="90">
        <v>3</v>
      </c>
      <c r="J10" s="90">
        <v>7</v>
      </c>
      <c r="K10" s="90">
        <v>2</v>
      </c>
      <c r="L10" s="90">
        <v>5</v>
      </c>
      <c r="M10" s="90">
        <v>2</v>
      </c>
      <c r="N10" s="90"/>
      <c r="O10" s="90"/>
      <c r="P10" s="90" t="s">
        <v>69</v>
      </c>
      <c r="Q10" s="90" t="s">
        <v>69</v>
      </c>
      <c r="R10" s="90" t="s">
        <v>69</v>
      </c>
      <c r="S10" s="90" t="s">
        <v>69</v>
      </c>
      <c r="T10" s="90" t="s">
        <v>69</v>
      </c>
      <c r="U10" s="90" t="s">
        <v>69</v>
      </c>
      <c r="V10" s="96">
        <v>44</v>
      </c>
    </row>
    <row r="11" spans="2:22" ht="15">
      <c r="B11" s="89">
        <v>5</v>
      </c>
      <c r="C11" s="89" t="s">
        <v>173</v>
      </c>
      <c r="D11" s="102">
        <v>12</v>
      </c>
      <c r="E11" s="90">
        <v>3</v>
      </c>
      <c r="F11" s="90">
        <v>16</v>
      </c>
      <c r="G11" s="90">
        <v>4</v>
      </c>
      <c r="H11" s="90">
        <v>6</v>
      </c>
      <c r="I11" s="90">
        <v>2</v>
      </c>
      <c r="J11" s="90"/>
      <c r="K11" s="90"/>
      <c r="L11" s="90"/>
      <c r="M11" s="90"/>
      <c r="N11" s="90">
        <v>14</v>
      </c>
      <c r="O11" s="90">
        <v>2</v>
      </c>
      <c r="P11" s="90">
        <v>6</v>
      </c>
      <c r="Q11" s="90">
        <v>2</v>
      </c>
      <c r="R11" s="90"/>
      <c r="S11" s="90"/>
      <c r="T11" s="90"/>
      <c r="U11" s="90"/>
      <c r="V11" s="96">
        <v>54</v>
      </c>
    </row>
    <row r="12" spans="2:22" ht="15">
      <c r="B12" s="89">
        <v>6</v>
      </c>
      <c r="C12" s="89" t="s">
        <v>205</v>
      </c>
      <c r="D12" s="102">
        <v>4</v>
      </c>
      <c r="E12" s="90">
        <v>2</v>
      </c>
      <c r="F12" s="90">
        <v>15</v>
      </c>
      <c r="G12" s="90">
        <v>4</v>
      </c>
      <c r="H12" s="90">
        <v>10</v>
      </c>
      <c r="I12" s="90">
        <v>3</v>
      </c>
      <c r="J12" s="90">
        <v>3</v>
      </c>
      <c r="K12" s="90">
        <v>2</v>
      </c>
      <c r="L12" s="90">
        <v>4</v>
      </c>
      <c r="M12" s="90">
        <v>2</v>
      </c>
      <c r="N12" s="90"/>
      <c r="O12" s="90"/>
      <c r="P12" s="90" t="s">
        <v>69</v>
      </c>
      <c r="Q12" s="90" t="s">
        <v>69</v>
      </c>
      <c r="R12" s="90" t="s">
        <v>69</v>
      </c>
      <c r="S12" s="90" t="s">
        <v>69</v>
      </c>
      <c r="T12" s="90" t="s">
        <v>69</v>
      </c>
      <c r="U12" s="90" t="s">
        <v>69</v>
      </c>
      <c r="V12" s="96">
        <v>36</v>
      </c>
    </row>
    <row r="13" spans="2:22" ht="15" customHeight="1">
      <c r="B13" s="122" t="s">
        <v>207</v>
      </c>
      <c r="C13" s="123"/>
      <c r="D13" s="95">
        <f>AVERAGE(D7:D12)</f>
        <v>8.666666666666666</v>
      </c>
      <c r="E13" s="97">
        <f aca="true" t="shared" si="0" ref="E13:U13">AVERAGE(E7:E12)</f>
        <v>2.5</v>
      </c>
      <c r="F13" s="97">
        <f t="shared" si="0"/>
        <v>15.833333333333334</v>
      </c>
      <c r="G13" s="97">
        <f t="shared" si="0"/>
        <v>4.333333333333333</v>
      </c>
      <c r="H13" s="97">
        <f t="shared" si="0"/>
        <v>9.666666666666666</v>
      </c>
      <c r="I13" s="97">
        <f t="shared" si="0"/>
        <v>2.6666666666666665</v>
      </c>
      <c r="J13" s="97">
        <f t="shared" si="0"/>
        <v>7</v>
      </c>
      <c r="K13" s="97">
        <f t="shared" si="0"/>
        <v>2</v>
      </c>
      <c r="L13" s="97">
        <f t="shared" si="0"/>
        <v>5.5</v>
      </c>
      <c r="M13" s="97">
        <f t="shared" si="0"/>
        <v>2</v>
      </c>
      <c r="N13" s="97">
        <f t="shared" si="0"/>
        <v>14</v>
      </c>
      <c r="O13" s="97">
        <f t="shared" si="0"/>
        <v>2</v>
      </c>
      <c r="P13" s="97">
        <f t="shared" si="0"/>
        <v>6</v>
      </c>
      <c r="Q13" s="97">
        <f t="shared" si="0"/>
        <v>2</v>
      </c>
      <c r="R13" s="97">
        <f t="shared" si="0"/>
        <v>7</v>
      </c>
      <c r="S13" s="97">
        <f t="shared" si="0"/>
        <v>2</v>
      </c>
      <c r="T13" s="97">
        <f t="shared" si="0"/>
        <v>27</v>
      </c>
      <c r="U13" s="97">
        <f t="shared" si="0"/>
        <v>4</v>
      </c>
      <c r="V13" s="98">
        <v>51.5</v>
      </c>
    </row>
    <row r="16" spans="2:12" ht="15">
      <c r="B16" s="83"/>
      <c r="C16" s="83"/>
      <c r="D16" s="105"/>
      <c r="E16" s="105"/>
      <c r="F16" s="105"/>
      <c r="G16" s="106"/>
      <c r="H16" s="105"/>
      <c r="I16" s="105"/>
      <c r="J16" s="105"/>
      <c r="K16" s="105"/>
      <c r="L16" s="83"/>
    </row>
    <row r="17" spans="2:12" ht="15">
      <c r="B17" s="110" t="s">
        <v>59</v>
      </c>
      <c r="C17" s="111" t="s">
        <v>211</v>
      </c>
      <c r="D17" s="110">
        <v>11</v>
      </c>
      <c r="E17" s="110">
        <v>14</v>
      </c>
      <c r="F17" s="110">
        <v>7</v>
      </c>
      <c r="G17" s="112"/>
      <c r="H17" s="110"/>
      <c r="I17" s="110">
        <v>7</v>
      </c>
      <c r="J17" s="110">
        <v>27</v>
      </c>
      <c r="K17" s="110">
        <f aca="true" t="shared" si="1" ref="K17:K22">SUM(D17:J17)</f>
        <v>66</v>
      </c>
      <c r="L17" s="84"/>
    </row>
    <row r="18" spans="2:12" ht="15">
      <c r="B18" s="41" t="s">
        <v>73</v>
      </c>
      <c r="C18" s="103" t="s">
        <v>212</v>
      </c>
      <c r="D18" s="41">
        <v>4</v>
      </c>
      <c r="E18" s="41">
        <v>17</v>
      </c>
      <c r="F18" s="41">
        <v>13</v>
      </c>
      <c r="G18" s="1"/>
      <c r="H18" s="41"/>
      <c r="I18" s="41"/>
      <c r="J18" s="41"/>
      <c r="K18" s="41">
        <f t="shared" si="1"/>
        <v>34</v>
      </c>
      <c r="L18" s="84"/>
    </row>
    <row r="19" spans="2:12" ht="15">
      <c r="B19" s="41" t="s">
        <v>66</v>
      </c>
      <c r="C19" s="103" t="s">
        <v>213</v>
      </c>
      <c r="D19" s="41">
        <v>13</v>
      </c>
      <c r="E19" s="41">
        <v>19</v>
      </c>
      <c r="F19" s="41">
        <v>12</v>
      </c>
      <c r="G19" s="1"/>
      <c r="H19" s="41"/>
      <c r="I19" s="41"/>
      <c r="J19" s="41"/>
      <c r="K19" s="41">
        <f t="shared" si="1"/>
        <v>44</v>
      </c>
      <c r="L19" s="84"/>
    </row>
    <row r="20" spans="2:12" ht="15">
      <c r="B20" s="41" t="s">
        <v>85</v>
      </c>
      <c r="C20" s="103" t="s">
        <v>214</v>
      </c>
      <c r="D20" s="41">
        <v>8</v>
      </c>
      <c r="E20" s="41">
        <v>14</v>
      </c>
      <c r="F20" s="41">
        <v>10</v>
      </c>
      <c r="G20" s="1"/>
      <c r="H20" s="41"/>
      <c r="I20" s="41"/>
      <c r="J20" s="41"/>
      <c r="K20" s="41">
        <f t="shared" si="1"/>
        <v>32</v>
      </c>
      <c r="L20" s="84"/>
    </row>
    <row r="21" spans="2:12" ht="15">
      <c r="B21" s="41" t="s">
        <v>79</v>
      </c>
      <c r="C21" s="103" t="s">
        <v>29</v>
      </c>
      <c r="D21" s="41">
        <v>12</v>
      </c>
      <c r="E21" s="41">
        <v>16</v>
      </c>
      <c r="F21" s="41">
        <v>6</v>
      </c>
      <c r="G21" s="1">
        <v>14</v>
      </c>
      <c r="H21" s="41">
        <v>6</v>
      </c>
      <c r="I21" s="41"/>
      <c r="J21" s="41"/>
      <c r="K21" s="41">
        <f t="shared" si="1"/>
        <v>54</v>
      </c>
      <c r="L21" s="84"/>
    </row>
    <row r="22" spans="2:12" ht="15">
      <c r="B22" s="41" t="s">
        <v>100</v>
      </c>
      <c r="C22" s="103" t="s">
        <v>27</v>
      </c>
      <c r="D22" s="41">
        <v>4</v>
      </c>
      <c r="E22" s="41">
        <v>15</v>
      </c>
      <c r="F22" s="41">
        <v>10</v>
      </c>
      <c r="G22" s="1"/>
      <c r="H22" s="41"/>
      <c r="I22" s="41"/>
      <c r="J22" s="41"/>
      <c r="K22" s="41">
        <f t="shared" si="1"/>
        <v>29</v>
      </c>
      <c r="L22" s="84"/>
    </row>
    <row r="23" spans="2:12" ht="15">
      <c r="B23" s="50"/>
      <c r="C23" s="50" t="s">
        <v>125</v>
      </c>
      <c r="D23" s="104">
        <f>AVERAGE(D17:D22)</f>
        <v>8.666666666666666</v>
      </c>
      <c r="E23" s="104">
        <f aca="true" t="shared" si="2" ref="E23:K23">AVERAGE(E17:E22)</f>
        <v>15.833333333333334</v>
      </c>
      <c r="F23" s="104">
        <f t="shared" si="2"/>
        <v>9.666666666666666</v>
      </c>
      <c r="G23" s="104">
        <f t="shared" si="2"/>
        <v>14</v>
      </c>
      <c r="H23" s="104">
        <f t="shared" si="2"/>
        <v>6</v>
      </c>
      <c r="I23" s="104">
        <f t="shared" si="2"/>
        <v>7</v>
      </c>
      <c r="J23" s="104">
        <f t="shared" si="2"/>
        <v>27</v>
      </c>
      <c r="K23" s="104">
        <f t="shared" si="2"/>
        <v>43.166666666666664</v>
      </c>
      <c r="L23" s="85"/>
    </row>
    <row r="27" ht="160.5" customHeight="1"/>
    <row r="28" spans="3:12" ht="111.75" customHeight="1">
      <c r="C28" s="40"/>
      <c r="D28" s="40"/>
      <c r="E28" s="63" t="s">
        <v>215</v>
      </c>
      <c r="F28" s="63" t="s">
        <v>216</v>
      </c>
      <c r="G28" s="62" t="s">
        <v>220</v>
      </c>
      <c r="H28" s="62" t="s">
        <v>221</v>
      </c>
      <c r="I28" s="63" t="s">
        <v>217</v>
      </c>
      <c r="J28" s="63" t="s">
        <v>218</v>
      </c>
      <c r="K28" s="63" t="s">
        <v>219</v>
      </c>
      <c r="L28" s="63"/>
    </row>
    <row r="29" spans="3:12" ht="15">
      <c r="C29" s="41"/>
      <c r="D29" s="103" t="s">
        <v>211</v>
      </c>
      <c r="E29" s="41">
        <v>11</v>
      </c>
      <c r="F29" s="41">
        <v>14</v>
      </c>
      <c r="G29" s="1"/>
      <c r="H29" s="1"/>
      <c r="I29" s="41"/>
      <c r="J29" s="41">
        <v>7</v>
      </c>
      <c r="K29" s="41">
        <v>27</v>
      </c>
      <c r="L29" s="41"/>
    </row>
    <row r="30" spans="3:12" ht="15">
      <c r="C30" s="41"/>
      <c r="D30" s="103" t="s">
        <v>212</v>
      </c>
      <c r="E30" s="41">
        <v>4</v>
      </c>
      <c r="F30" s="41">
        <v>17</v>
      </c>
      <c r="G30" s="1">
        <v>3</v>
      </c>
      <c r="H30" s="1"/>
      <c r="I30" s="41"/>
      <c r="J30" s="41"/>
      <c r="K30" s="41"/>
      <c r="L30" s="41"/>
    </row>
    <row r="31" spans="3:12" ht="15">
      <c r="C31" s="41"/>
      <c r="D31" s="103" t="s">
        <v>213</v>
      </c>
      <c r="E31" s="41">
        <v>13</v>
      </c>
      <c r="F31" s="41">
        <v>19</v>
      </c>
      <c r="G31" s="1">
        <v>10</v>
      </c>
      <c r="H31" s="1"/>
      <c r="I31" s="41"/>
      <c r="J31" s="41"/>
      <c r="K31" s="41"/>
      <c r="L31" s="41"/>
    </row>
    <row r="32" spans="3:12" ht="15">
      <c r="C32" s="41"/>
      <c r="D32" s="103" t="s">
        <v>214</v>
      </c>
      <c r="E32" s="41">
        <v>8</v>
      </c>
      <c r="F32" s="41">
        <v>14</v>
      </c>
      <c r="G32" s="1">
        <v>5</v>
      </c>
      <c r="H32" s="1"/>
      <c r="I32" s="41"/>
      <c r="J32" s="41"/>
      <c r="K32" s="41"/>
      <c r="L32" s="41"/>
    </row>
    <row r="33" spans="3:12" ht="15">
      <c r="C33" s="41"/>
      <c r="D33" s="103" t="s">
        <v>29</v>
      </c>
      <c r="E33" s="41">
        <v>12</v>
      </c>
      <c r="F33" s="41">
        <v>16</v>
      </c>
      <c r="G33" s="1"/>
      <c r="H33" s="1">
        <v>14</v>
      </c>
      <c r="I33" s="41">
        <v>6</v>
      </c>
      <c r="J33" s="41"/>
      <c r="K33" s="41"/>
      <c r="L33" s="41"/>
    </row>
    <row r="34" spans="3:12" ht="15">
      <c r="C34" s="41"/>
      <c r="D34" s="103" t="s">
        <v>27</v>
      </c>
      <c r="E34" s="41">
        <v>4</v>
      </c>
      <c r="F34" s="41">
        <v>15</v>
      </c>
      <c r="G34" s="1">
        <v>4</v>
      </c>
      <c r="H34" s="1"/>
      <c r="I34" s="41"/>
      <c r="J34" s="41"/>
      <c r="K34" s="41"/>
      <c r="L34" s="41"/>
    </row>
    <row r="35" spans="3:12" ht="15">
      <c r="C35" s="50"/>
      <c r="D35" s="50" t="s">
        <v>125</v>
      </c>
      <c r="E35" s="104">
        <f aca="true" t="shared" si="3" ref="E35:K35">AVERAGE(E29:E34)</f>
        <v>8.666666666666666</v>
      </c>
      <c r="F35" s="104">
        <f t="shared" si="3"/>
        <v>15.833333333333334</v>
      </c>
      <c r="G35" s="104">
        <f t="shared" si="3"/>
        <v>5.5</v>
      </c>
      <c r="H35" s="104">
        <f t="shared" si="3"/>
        <v>14</v>
      </c>
      <c r="I35" s="104">
        <f t="shared" si="3"/>
        <v>6</v>
      </c>
      <c r="J35" s="104">
        <f t="shared" si="3"/>
        <v>7</v>
      </c>
      <c r="K35" s="104">
        <f t="shared" si="3"/>
        <v>27</v>
      </c>
      <c r="L35" s="104"/>
    </row>
    <row r="44" spans="3:12" ht="15">
      <c r="C44" s="83"/>
      <c r="D44" s="83"/>
      <c r="E44" s="105"/>
      <c r="F44" s="105"/>
      <c r="G44" s="106"/>
      <c r="H44" s="106"/>
      <c r="I44" s="105"/>
      <c r="J44" s="105"/>
      <c r="K44" s="105"/>
      <c r="L44" s="105"/>
    </row>
    <row r="45" spans="3:12" ht="15">
      <c r="C45" s="107"/>
      <c r="D45" s="108"/>
      <c r="E45" s="107"/>
      <c r="F45" s="107"/>
      <c r="G45" s="43"/>
      <c r="H45" s="43"/>
      <c r="I45" s="107"/>
      <c r="J45" s="107"/>
      <c r="K45" s="107"/>
      <c r="L45" s="107"/>
    </row>
    <row r="46" spans="3:12" ht="15">
      <c r="C46" s="107"/>
      <c r="D46" s="108"/>
      <c r="E46" s="107"/>
      <c r="F46" s="107"/>
      <c r="G46" s="43"/>
      <c r="H46" s="43"/>
      <c r="I46" s="107"/>
      <c r="J46" s="107"/>
      <c r="K46" s="107"/>
      <c r="L46" s="107"/>
    </row>
    <row r="47" spans="3:12" ht="15">
      <c r="C47" s="107"/>
      <c r="D47" s="108"/>
      <c r="E47" s="107"/>
      <c r="F47" s="107"/>
      <c r="G47" s="43"/>
      <c r="H47" s="43"/>
      <c r="I47" s="107"/>
      <c r="J47" s="107"/>
      <c r="K47" s="107"/>
      <c r="L47" s="107"/>
    </row>
    <row r="48" spans="3:12" ht="15">
      <c r="C48" s="107"/>
      <c r="D48" s="108"/>
      <c r="E48" s="107"/>
      <c r="F48" s="107"/>
      <c r="G48" s="43"/>
      <c r="H48" s="43"/>
      <c r="I48" s="107"/>
      <c r="J48" s="107"/>
      <c r="K48" s="107"/>
      <c r="L48" s="107"/>
    </row>
    <row r="49" spans="3:12" ht="15">
      <c r="C49" s="107"/>
      <c r="D49" s="108"/>
      <c r="E49" s="107"/>
      <c r="F49" s="107"/>
      <c r="G49" s="43"/>
      <c r="H49" s="43"/>
      <c r="I49" s="107"/>
      <c r="J49" s="107"/>
      <c r="K49" s="107"/>
      <c r="L49" s="107"/>
    </row>
    <row r="50" spans="3:12" ht="15">
      <c r="C50" s="107"/>
      <c r="D50" s="108"/>
      <c r="E50" s="107"/>
      <c r="F50" s="107"/>
      <c r="G50" s="43"/>
      <c r="H50" s="43"/>
      <c r="I50" s="107"/>
      <c r="J50" s="107"/>
      <c r="K50" s="107"/>
      <c r="L50" s="107"/>
    </row>
    <row r="51" spans="3:12" ht="15">
      <c r="C51" s="85"/>
      <c r="D51" s="85"/>
      <c r="E51" s="109"/>
      <c r="F51" s="109"/>
      <c r="G51" s="109"/>
      <c r="H51" s="109"/>
      <c r="I51" s="109"/>
      <c r="J51" s="109"/>
      <c r="K51" s="109"/>
      <c r="L51" s="109"/>
    </row>
  </sheetData>
  <sheetProtection/>
  <mergeCells count="7">
    <mergeCell ref="B13:C13"/>
    <mergeCell ref="G5:H5"/>
    <mergeCell ref="P5:Q5"/>
    <mergeCell ref="R5:S5"/>
    <mergeCell ref="T5:U5"/>
    <mergeCell ref="V5:V6"/>
    <mergeCell ref="N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2017-03-10T16:05:04Z</dcterms:modified>
  <cp:category/>
  <cp:version/>
  <cp:contentType/>
  <cp:contentStatus/>
</cp:coreProperties>
</file>