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3"/>
  </bookViews>
  <sheets>
    <sheet name="дошкольное" sheetId="1" r:id="rId1"/>
    <sheet name="ТиПО" sheetId="2" state="hidden" r:id="rId2"/>
    <sheet name="вузы" sheetId="3" state="hidden" r:id="rId3"/>
    <sheet name="1 АВГ" sheetId="4" r:id="rId4"/>
  </sheets>
  <definedNames/>
  <calcPr fullCalcOnLoad="1"/>
</workbook>
</file>

<file path=xl/sharedStrings.xml><?xml version="1.0" encoding="utf-8"?>
<sst xmlns="http://schemas.openxmlformats.org/spreadsheetml/2006/main" count="249" uniqueCount="43">
  <si>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</si>
  <si>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</si>
  <si>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</si>
  <si>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</si>
  <si>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</si>
  <si>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</si>
  <si>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</si>
  <si>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</si>
  <si>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</si>
  <si>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</si>
  <si>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</si>
  <si>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</si>
  <si>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</si>
  <si>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</si>
  <si>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</si>
  <si>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</si>
  <si>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</si>
  <si>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</si>
  <si>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</si>
  <si>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</si>
  <si>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</si>
  <si>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</si>
  <si>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</si>
  <si>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</si>
  <si>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</si>
  <si>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</si>
  <si>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</si>
  <si>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</si>
  <si>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</si>
  <si>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</si>
  <si>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</si>
  <si>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</si>
  <si>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</si>
  <si>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</si>
  <si>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</si>
  <si>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</si>
  <si>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</si>
  <si>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</si>
  <si>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</si>
  <si>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ГККП Ясли сад №54</t>
  </si>
  <si>
    <t>3.1. Административный персонал</t>
  </si>
  <si>
    <t>за апрель 2019г.</t>
  </si>
  <si>
    <t>по состоянию на "1" октября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</si>
</sst>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3" sqref="A1:F1638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4" t="s">
        <v>19</v>
      </c>
      <c r="B1" s="24"/>
      <c r="C1" s="24"/>
      <c r="D1" s="24"/>
      <c r="E1" s="24"/>
    </row>
    <row r="2" spans="1:5" ht="20.25">
      <c r="A2" s="24" t="s">
        <v>38</v>
      </c>
      <c r="B2" s="24"/>
      <c r="C2" s="24"/>
      <c r="D2" s="24"/>
      <c r="E2" s="24"/>
    </row>
    <row r="3" ht="20.25">
      <c r="A3" s="1"/>
    </row>
    <row r="4" spans="1:5" ht="20.25">
      <c r="A4" s="25" t="s">
        <v>39</v>
      </c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7" t="s">
        <v>0</v>
      </c>
      <c r="B9" s="28" t="s">
        <v>24</v>
      </c>
      <c r="C9" s="27" t="s">
        <v>37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>
        <v>345</v>
      </c>
      <c r="D11" s="9">
        <v>345</v>
      </c>
      <c r="E11" s="9">
        <v>345</v>
      </c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83492+8794</f>
        <v>92286</v>
      </c>
      <c r="D13" s="9">
        <f>18822.4+2313</f>
        <v>21135.4</v>
      </c>
      <c r="E13" s="9">
        <f>18821.4+2313</f>
        <v>21134.4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65000+8000+3395</f>
        <v>76395</v>
      </c>
      <c r="D15" s="9">
        <f>14323.4+2140+138</f>
        <v>16601.4</v>
      </c>
      <c r="E15" s="9">
        <f>13767.8+2140+45</f>
        <v>15952.8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40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75" customHeight="1">
      <c r="A19" s="12" t="s">
        <v>33</v>
      </c>
      <c r="B19" s="8" t="s">
        <v>34</v>
      </c>
      <c r="C19" s="9">
        <v>79424.14</v>
      </c>
      <c r="D19" s="9">
        <v>79424.14</v>
      </c>
      <c r="E19" s="9">
        <v>79424.14</v>
      </c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>
        <v>50.813</v>
      </c>
      <c r="D21" s="9">
        <v>50.813</v>
      </c>
      <c r="E21" s="9">
        <v>50.813</v>
      </c>
    </row>
    <row r="22" spans="1:5" ht="21.75" customHeight="1">
      <c r="A22" s="12" t="s">
        <v>33</v>
      </c>
      <c r="B22" s="8" t="s">
        <v>34</v>
      </c>
      <c r="C22" s="9">
        <v>61907.81</v>
      </c>
      <c r="D22" s="9">
        <v>61907.81</v>
      </c>
      <c r="E22" s="9">
        <v>61907.81</v>
      </c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>
        <v>39.5</v>
      </c>
      <c r="D24" s="9">
        <v>39.5</v>
      </c>
      <c r="E24" s="9">
        <v>39.5</v>
      </c>
    </row>
    <row r="25" spans="1:5" ht="21.75" customHeight="1">
      <c r="A25" s="12" t="s">
        <v>33</v>
      </c>
      <c r="B25" s="8" t="s">
        <v>34</v>
      </c>
      <c r="C25" s="9">
        <v>52730.15</v>
      </c>
      <c r="D25" s="9">
        <v>52730.15</v>
      </c>
      <c r="E25" s="9">
        <v>52730.15</v>
      </c>
    </row>
    <row r="26" spans="1:5" ht="25.5">
      <c r="A26" s="7" t="s">
        <v>6</v>
      </c>
      <c r="B26" s="8" t="s">
        <v>3</v>
      </c>
      <c r="C26" s="9">
        <f>3510+2045+990+150+794</f>
        <v>7489</v>
      </c>
      <c r="D26" s="9">
        <f>1494+173</f>
        <v>1667</v>
      </c>
      <c r="E26" s="9">
        <v>1667</v>
      </c>
    </row>
    <row r="27" spans="1:5" ht="36.75">
      <c r="A27" s="14" t="s">
        <v>7</v>
      </c>
      <c r="B27" s="8" t="s">
        <v>3</v>
      </c>
      <c r="C27" s="9">
        <f>6500+245</f>
        <v>6745</v>
      </c>
      <c r="D27" s="9">
        <f>2357+73</f>
        <v>2430</v>
      </c>
      <c r="E27" s="9">
        <v>2430</v>
      </c>
    </row>
    <row r="28" spans="1:5" ht="25.5">
      <c r="A28" s="14" t="s">
        <v>8</v>
      </c>
      <c r="B28" s="8" t="s">
        <v>3</v>
      </c>
      <c r="C28" s="9">
        <f>617</f>
        <v>617</v>
      </c>
      <c r="D28" s="9">
        <v>287</v>
      </c>
      <c r="E28" s="9">
        <v>287</v>
      </c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f>1000+40</f>
        <v>1040</v>
      </c>
      <c r="D30" s="9">
        <f>50+100</f>
        <v>150</v>
      </c>
      <c r="E30" s="9">
        <v>150</v>
      </c>
    </row>
    <row r="36" spans="1:5" ht="20.25">
      <c r="A36" s="24" t="s">
        <v>19</v>
      </c>
      <c r="B36" s="24"/>
      <c r="C36" s="24"/>
      <c r="D36" s="24"/>
      <c r="E36" s="24"/>
    </row>
    <row r="37" spans="1:5" ht="20.25">
      <c r="A37" s="24" t="s">
        <v>41</v>
      </c>
      <c r="B37" s="24"/>
      <c r="C37" s="24"/>
      <c r="D37" s="24"/>
      <c r="E37" s="24"/>
    </row>
    <row r="38" ht="20.25">
      <c r="A38" s="1"/>
    </row>
    <row r="39" spans="1:5" ht="20.25">
      <c r="A39" s="25" t="s">
        <v>39</v>
      </c>
      <c r="B39" s="25"/>
      <c r="C39" s="25"/>
      <c r="D39" s="25"/>
      <c r="E39" s="25"/>
    </row>
    <row r="40" spans="1:5" ht="20.25">
      <c r="A40" s="26" t="s">
        <v>21</v>
      </c>
      <c r="B40" s="26"/>
      <c r="C40" s="26"/>
      <c r="D40" s="26"/>
      <c r="E40" s="26"/>
    </row>
    <row r="41" ht="20.25">
      <c r="A41" s="4"/>
    </row>
    <row r="42" ht="20.25">
      <c r="A42" s="15" t="s">
        <v>22</v>
      </c>
    </row>
    <row r="43" ht="20.25">
      <c r="A43" s="1"/>
    </row>
    <row r="44" spans="1:5" ht="20.25">
      <c r="A44" s="27" t="s">
        <v>0</v>
      </c>
      <c r="B44" s="28" t="s">
        <v>24</v>
      </c>
      <c r="C44" s="27" t="s">
        <v>37</v>
      </c>
      <c r="D44" s="27"/>
      <c r="E44" s="27"/>
    </row>
    <row r="45" spans="1:5" ht="40.5">
      <c r="A45" s="27"/>
      <c r="B45" s="28"/>
      <c r="C45" s="18" t="s">
        <v>25</v>
      </c>
      <c r="D45" s="18" t="s">
        <v>26</v>
      </c>
      <c r="E45" s="17" t="s">
        <v>18</v>
      </c>
    </row>
    <row r="46" spans="1:5" ht="20.25">
      <c r="A46" s="7" t="s">
        <v>17</v>
      </c>
      <c r="B46" s="8" t="s">
        <v>11</v>
      </c>
      <c r="C46" s="9">
        <v>345</v>
      </c>
      <c r="D46" s="9">
        <v>345</v>
      </c>
      <c r="E46" s="9">
        <v>345</v>
      </c>
    </row>
    <row r="47" spans="1:5" ht="25.5">
      <c r="A47" s="12" t="s">
        <v>29</v>
      </c>
      <c r="B47" s="8" t="s">
        <v>3</v>
      </c>
      <c r="C47" s="9"/>
      <c r="D47" s="9"/>
      <c r="E47" s="9"/>
    </row>
    <row r="48" spans="1:5" ht="25.5">
      <c r="A48" s="7" t="s">
        <v>12</v>
      </c>
      <c r="B48" s="8" t="s">
        <v>3</v>
      </c>
      <c r="C48" s="9">
        <f>83492+8794</f>
        <v>92286</v>
      </c>
      <c r="D48" s="9">
        <f>18822.4+2313+7042+707</f>
        <v>28884.4</v>
      </c>
      <c r="E48" s="9">
        <f>25458.4+3020</f>
        <v>28478.4</v>
      </c>
    </row>
    <row r="49" spans="1:5" ht="20.25">
      <c r="A49" s="10" t="s">
        <v>1</v>
      </c>
      <c r="B49" s="11"/>
      <c r="C49" s="9"/>
      <c r="D49" s="9"/>
      <c r="E49" s="9"/>
    </row>
    <row r="50" spans="1:5" ht="25.5">
      <c r="A50" s="7" t="s">
        <v>13</v>
      </c>
      <c r="B50" s="8" t="s">
        <v>3</v>
      </c>
      <c r="C50" s="9">
        <f>65000+8000+3395</f>
        <v>76395</v>
      </c>
      <c r="D50" s="9">
        <f>14323.4+2140+138+76</f>
        <v>16677.4</v>
      </c>
      <c r="E50" s="9">
        <f>13767.8+2140+45+68</f>
        <v>16020.8</v>
      </c>
    </row>
    <row r="51" spans="1:5" ht="20.25">
      <c r="A51" s="10" t="s">
        <v>2</v>
      </c>
      <c r="B51" s="11"/>
      <c r="C51" s="9"/>
      <c r="D51" s="9"/>
      <c r="E51" s="9"/>
    </row>
    <row r="52" spans="1:5" ht="25.5">
      <c r="A52" s="9" t="s">
        <v>40</v>
      </c>
      <c r="B52" s="8" t="s">
        <v>3</v>
      </c>
      <c r="C52" s="9"/>
      <c r="D52" s="9"/>
      <c r="E52" s="9"/>
    </row>
    <row r="53" spans="1:5" ht="20.25">
      <c r="A53" s="12" t="s">
        <v>5</v>
      </c>
      <c r="B53" s="13" t="s">
        <v>4</v>
      </c>
      <c r="C53" s="9">
        <v>3.5</v>
      </c>
      <c r="D53" s="9">
        <v>3.5</v>
      </c>
      <c r="E53" s="9">
        <v>3.5</v>
      </c>
    </row>
    <row r="54" spans="1:5" ht="20.25">
      <c r="A54" s="12" t="s">
        <v>33</v>
      </c>
      <c r="B54" s="8" t="s">
        <v>34</v>
      </c>
      <c r="C54" s="9">
        <v>79424.14</v>
      </c>
      <c r="D54" s="9">
        <v>79424.14</v>
      </c>
      <c r="E54" s="9">
        <v>79424.14</v>
      </c>
    </row>
    <row r="55" spans="1:5" ht="25.5">
      <c r="A55" s="9" t="s">
        <v>16</v>
      </c>
      <c r="B55" s="8" t="s">
        <v>3</v>
      </c>
      <c r="C55" s="9"/>
      <c r="D55" s="9"/>
      <c r="E55" s="9"/>
    </row>
    <row r="56" spans="1:5" ht="20.25">
      <c r="A56" s="12" t="s">
        <v>5</v>
      </c>
      <c r="B56" s="13" t="s">
        <v>4</v>
      </c>
      <c r="C56" s="9">
        <v>50.813</v>
      </c>
      <c r="D56" s="9">
        <v>50.813</v>
      </c>
      <c r="E56" s="9">
        <v>50.813</v>
      </c>
    </row>
    <row r="57" spans="1:5" ht="20.25">
      <c r="A57" s="12" t="s">
        <v>33</v>
      </c>
      <c r="B57" s="8" t="s">
        <v>34</v>
      </c>
      <c r="C57" s="9">
        <v>61907.81</v>
      </c>
      <c r="D57" s="9">
        <v>61907.81</v>
      </c>
      <c r="E57" s="9">
        <v>61907.81</v>
      </c>
    </row>
    <row r="58" spans="1:5" ht="25.5">
      <c r="A58" s="9" t="s">
        <v>15</v>
      </c>
      <c r="B58" s="8" t="s">
        <v>3</v>
      </c>
      <c r="C58" s="9"/>
      <c r="D58" s="9"/>
      <c r="E58" s="9"/>
    </row>
    <row r="59" spans="1:5" ht="20.25">
      <c r="A59" s="12" t="s">
        <v>5</v>
      </c>
      <c r="B59" s="13" t="s">
        <v>4</v>
      </c>
      <c r="C59" s="9">
        <v>39.5</v>
      </c>
      <c r="D59" s="9">
        <v>39.5</v>
      </c>
      <c r="E59" s="9">
        <v>39.5</v>
      </c>
    </row>
    <row r="60" spans="1:5" ht="20.25">
      <c r="A60" s="12" t="s">
        <v>33</v>
      </c>
      <c r="B60" s="8" t="s">
        <v>34</v>
      </c>
      <c r="C60" s="9">
        <v>52730.15</v>
      </c>
      <c r="D60" s="9">
        <v>52730.15</v>
      </c>
      <c r="E60" s="9">
        <v>52730.15</v>
      </c>
    </row>
    <row r="61" spans="1:5" ht="25.5">
      <c r="A61" s="7" t="s">
        <v>6</v>
      </c>
      <c r="B61" s="8" t="s">
        <v>3</v>
      </c>
      <c r="C61" s="9">
        <f>3510+2045+990+150+794</f>
        <v>7489</v>
      </c>
      <c r="D61" s="9">
        <f>2080+210</f>
        <v>2290</v>
      </c>
      <c r="E61" s="9">
        <v>2290</v>
      </c>
    </row>
    <row r="62" spans="1:5" ht="36.75">
      <c r="A62" s="14" t="s">
        <v>7</v>
      </c>
      <c r="B62" s="8" t="s">
        <v>3</v>
      </c>
      <c r="C62" s="9">
        <f>6500+245</f>
        <v>6745</v>
      </c>
      <c r="D62" s="9">
        <f>2357+73+674+20</f>
        <v>3124</v>
      </c>
      <c r="E62" s="9">
        <v>3124</v>
      </c>
    </row>
    <row r="63" spans="1:5" ht="25.5">
      <c r="A63" s="14" t="s">
        <v>8</v>
      </c>
      <c r="B63" s="8" t="s">
        <v>3</v>
      </c>
      <c r="C63" s="9">
        <f>617</f>
        <v>617</v>
      </c>
      <c r="D63" s="9">
        <v>287</v>
      </c>
      <c r="E63" s="9">
        <v>287</v>
      </c>
    </row>
    <row r="64" spans="1:5" ht="36.75">
      <c r="A64" s="14" t="s">
        <v>9</v>
      </c>
      <c r="B64" s="8" t="s">
        <v>3</v>
      </c>
      <c r="C64" s="9"/>
      <c r="D64" s="9"/>
      <c r="E64" s="9"/>
    </row>
    <row r="65" spans="1:5" ht="52.5">
      <c r="A65" s="14" t="s">
        <v>10</v>
      </c>
      <c r="B65" s="8" t="s">
        <v>3</v>
      </c>
      <c r="C65" s="9">
        <f>1000+40</f>
        <v>1040</v>
      </c>
      <c r="D65" s="9">
        <f>50+100</f>
        <v>150</v>
      </c>
      <c r="E65" s="9">
        <v>150</v>
      </c>
    </row>
  </sheetData>
  <sheetProtection/>
  <mergeCells count="14">
    <mergeCell ref="A1:E1"/>
    <mergeCell ref="A2:E2"/>
    <mergeCell ref="C9:E9"/>
    <mergeCell ref="A9:A10"/>
    <mergeCell ref="B9:B10"/>
    <mergeCell ref="A4:E4"/>
    <mergeCell ref="A5:E5"/>
    <mergeCell ref="A36:E36"/>
    <mergeCell ref="A37:E37"/>
    <mergeCell ref="A39:E39"/>
    <mergeCell ref="A40:E40"/>
    <mergeCell ref="A44:A45"/>
    <mergeCell ref="B44:B45"/>
    <mergeCell ref="C44:E4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4" t="s">
        <v>19</v>
      </c>
      <c r="B1" s="24"/>
      <c r="C1" s="24"/>
      <c r="D1" s="24"/>
      <c r="E1" s="24"/>
    </row>
    <row r="2" spans="1:5" ht="20.25">
      <c r="A2" s="24" t="s">
        <v>23</v>
      </c>
      <c r="B2" s="24"/>
      <c r="C2" s="24"/>
      <c r="D2" s="24"/>
      <c r="E2" s="24"/>
    </row>
    <row r="3" ht="20.25">
      <c r="A3" s="1"/>
    </row>
    <row r="4" spans="1:5" ht="20.2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7" t="s">
        <v>36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4" t="s">
        <v>19</v>
      </c>
      <c r="B1" s="24"/>
      <c r="C1" s="24"/>
      <c r="D1" s="24"/>
      <c r="E1" s="24"/>
    </row>
    <row r="2" spans="1:5" ht="20.25">
      <c r="A2" s="24" t="s">
        <v>23</v>
      </c>
      <c r="B2" s="24"/>
      <c r="C2" s="24"/>
      <c r="D2" s="24"/>
      <c r="E2" s="24"/>
    </row>
    <row r="3" ht="20.25">
      <c r="A3" s="1"/>
    </row>
    <row r="4" spans="1:5" ht="20.25">
      <c r="A4" s="25"/>
      <c r="B4" s="25"/>
      <c r="C4" s="25"/>
      <c r="D4" s="25"/>
      <c r="E4" s="25"/>
    </row>
    <row r="5" spans="1:5" ht="15.75" customHeight="1">
      <c r="A5" s="26" t="s">
        <v>21</v>
      </c>
      <c r="B5" s="26"/>
      <c r="C5" s="26"/>
      <c r="D5" s="26"/>
      <c r="E5" s="26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7" t="s">
        <v>35</v>
      </c>
      <c r="B9" s="28" t="s">
        <v>24</v>
      </c>
      <c r="C9" s="27" t="s">
        <v>20</v>
      </c>
      <c r="D9" s="27"/>
      <c r="E9" s="27"/>
    </row>
    <row r="10" spans="1:5" ht="40.5">
      <c r="A10" s="27"/>
      <c r="B10" s="28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3">
      <selection activeCell="H32" sqref="H32"/>
    </sheetView>
  </sheetViews>
  <sheetFormatPr defaultColWidth="9.140625" defaultRowHeight="15"/>
  <cols>
    <col min="1" max="1" width="69.421875" style="2" customWidth="1"/>
    <col min="2" max="2" width="9.140625" style="3" customWidth="1"/>
    <col min="3" max="6" width="12.00390625" style="2" customWidth="1"/>
  </cols>
  <sheetData>
    <row r="1" spans="1:5" ht="20.25">
      <c r="A1" s="24" t="s">
        <v>19</v>
      </c>
      <c r="B1" s="24"/>
      <c r="C1" s="24"/>
      <c r="D1" s="24"/>
      <c r="E1" s="24"/>
    </row>
    <row r="2" spans="1:5" ht="20.25">
      <c r="A2" s="24" t="s">
        <v>42</v>
      </c>
      <c r="B2" s="24"/>
      <c r="C2" s="24"/>
      <c r="D2" s="24"/>
      <c r="E2" s="24"/>
    </row>
    <row r="3" ht="20.25">
      <c r="A3" s="1"/>
    </row>
    <row r="4" spans="1:5" ht="20.25">
      <c r="A4" s="25" t="s">
        <v>39</v>
      </c>
      <c r="B4" s="25"/>
      <c r="C4" s="25"/>
      <c r="D4" s="25"/>
      <c r="E4" s="25"/>
    </row>
    <row r="5" spans="1:5" ht="20.25">
      <c r="A5" s="26" t="s">
        <v>21</v>
      </c>
      <c r="B5" s="26"/>
      <c r="C5" s="26"/>
      <c r="D5" s="26"/>
      <c r="E5" s="26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7" t="s">
        <v>0</v>
      </c>
      <c r="B9" s="28" t="s">
        <v>24</v>
      </c>
      <c r="C9" s="27" t="s">
        <v>37</v>
      </c>
      <c r="D9" s="27"/>
      <c r="E9" s="27"/>
    </row>
    <row r="10" spans="1:5" ht="40.5">
      <c r="A10" s="27"/>
      <c r="B10" s="28"/>
      <c r="C10" s="20" t="s">
        <v>25</v>
      </c>
      <c r="D10" s="20" t="s">
        <v>26</v>
      </c>
      <c r="E10" s="19" t="s">
        <v>18</v>
      </c>
    </row>
    <row r="11" spans="1:5" ht="20.25">
      <c r="A11" s="7" t="s">
        <v>17</v>
      </c>
      <c r="B11" s="8" t="s">
        <v>11</v>
      </c>
      <c r="C11" s="9">
        <v>345</v>
      </c>
      <c r="D11" s="9">
        <v>345</v>
      </c>
      <c r="E11" s="9">
        <v>345</v>
      </c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f>83492+8794</f>
        <v>92286</v>
      </c>
      <c r="D13" s="9">
        <f>45730+8227</f>
        <v>53957</v>
      </c>
      <c r="E13" s="9">
        <f>45730+8227</f>
        <v>53957</v>
      </c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65000+8000+3395</f>
        <v>76395</v>
      </c>
      <c r="D15" s="9">
        <f>36490+7480</f>
        <v>43970</v>
      </c>
      <c r="E15" s="9">
        <f>36490+7480</f>
        <v>43970</v>
      </c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40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0.25">
      <c r="A19" s="12" t="s">
        <v>33</v>
      </c>
      <c r="B19" s="8" t="s">
        <v>34</v>
      </c>
      <c r="C19" s="9">
        <v>79424.14</v>
      </c>
      <c r="D19" s="9">
        <v>79424.14</v>
      </c>
      <c r="E19" s="9">
        <v>79424.14</v>
      </c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>
        <v>50.708</v>
      </c>
      <c r="D21" s="9">
        <v>50.708</v>
      </c>
      <c r="E21" s="9">
        <v>50.708</v>
      </c>
    </row>
    <row r="22" spans="1:5" ht="20.25">
      <c r="A22" s="12" t="s">
        <v>33</v>
      </c>
      <c r="B22" s="8" t="s">
        <v>34</v>
      </c>
      <c r="C22" s="9">
        <v>61907.81</v>
      </c>
      <c r="D22" s="9">
        <v>61907.81</v>
      </c>
      <c r="E22" s="9">
        <v>61907.81</v>
      </c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>
        <v>39.5</v>
      </c>
      <c r="D24" s="9">
        <v>39.5</v>
      </c>
      <c r="E24" s="9">
        <v>39.5</v>
      </c>
    </row>
    <row r="25" spans="1:5" ht="20.25">
      <c r="A25" s="12" t="s">
        <v>33</v>
      </c>
      <c r="B25" s="8" t="s">
        <v>34</v>
      </c>
      <c r="C25" s="9">
        <v>52730.15</v>
      </c>
      <c r="D25" s="9">
        <v>52730.15</v>
      </c>
      <c r="E25" s="9">
        <v>52730.15</v>
      </c>
    </row>
    <row r="26" spans="1:5" ht="25.5">
      <c r="A26" s="7" t="s">
        <v>6</v>
      </c>
      <c r="B26" s="8" t="s">
        <v>3</v>
      </c>
      <c r="C26" s="9">
        <f>3510+2045+990+150+794</f>
        <v>7489</v>
      </c>
      <c r="D26" s="9">
        <v>3879</v>
      </c>
      <c r="E26" s="9">
        <v>3879</v>
      </c>
    </row>
    <row r="27" spans="1:5" ht="36.75">
      <c r="A27" s="14" t="s">
        <v>7</v>
      </c>
      <c r="B27" s="8" t="s">
        <v>3</v>
      </c>
      <c r="C27" s="9">
        <f>6500+245</f>
        <v>6745</v>
      </c>
      <c r="D27" s="9">
        <f>3271+113</f>
        <v>3384</v>
      </c>
      <c r="E27" s="9">
        <f>3271+113</f>
        <v>3384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52.5">
      <c r="A30" s="14" t="s">
        <v>10</v>
      </c>
      <c r="B30" s="8" t="s">
        <v>3</v>
      </c>
      <c r="C30" s="9">
        <f>1000+40</f>
        <v>1040</v>
      </c>
      <c r="D30" s="9">
        <v>454</v>
      </c>
      <c r="E30" s="9">
        <v>454</v>
      </c>
    </row>
    <row r="31" spans="1:5" ht="20.25">
      <c r="A31" s="21"/>
      <c r="B31" s="22"/>
      <c r="C31" s="23"/>
      <c r="D31" s="23"/>
      <c r="E31" s="23"/>
    </row>
    <row r="32" spans="1:5" ht="20.25">
      <c r="A32" s="21"/>
      <c r="B32" s="22"/>
      <c r="C32" s="23"/>
      <c r="D32" s="23"/>
      <c r="E32" s="23"/>
    </row>
    <row r="38" spans="1:5" ht="20.25">
      <c r="A38" s="24"/>
      <c r="B38" s="24"/>
      <c r="C38" s="24"/>
      <c r="D38" s="24"/>
      <c r="E38" s="24"/>
    </row>
    <row r="39" spans="1:5" ht="20.25">
      <c r="A39" s="24"/>
      <c r="B39" s="24"/>
      <c r="C39" s="24"/>
      <c r="D39" s="24"/>
      <c r="E39" s="24"/>
    </row>
    <row r="40" ht="20.25">
      <c r="A40" s="1"/>
    </row>
    <row r="41" spans="1:5" ht="20.25">
      <c r="A41" s="25"/>
      <c r="B41" s="25"/>
      <c r="C41" s="25"/>
      <c r="D41" s="25"/>
      <c r="E41" s="25"/>
    </row>
    <row r="42" spans="1:5" ht="20.25">
      <c r="A42" s="26"/>
      <c r="B42" s="26"/>
      <c r="C42" s="26"/>
      <c r="D42" s="26"/>
      <c r="E42" s="26"/>
    </row>
    <row r="43" ht="20.25">
      <c r="A43" s="4"/>
    </row>
    <row r="44" ht="20.25">
      <c r="A44" s="15"/>
    </row>
    <row r="45" ht="20.25">
      <c r="A45" s="1"/>
    </row>
    <row r="46" spans="1:5" ht="20.25">
      <c r="A46" s="27"/>
      <c r="B46" s="28"/>
      <c r="C46" s="27"/>
      <c r="D46" s="27"/>
      <c r="E46" s="27"/>
    </row>
    <row r="47" spans="1:5" ht="20.25">
      <c r="A47" s="27"/>
      <c r="B47" s="28"/>
      <c r="C47" s="20"/>
      <c r="D47" s="20"/>
      <c r="E47" s="19"/>
    </row>
    <row r="48" spans="1:5" ht="20.25">
      <c r="A48" s="7"/>
      <c r="B48" s="8"/>
      <c r="C48" s="9"/>
      <c r="D48" s="9"/>
      <c r="E48" s="9"/>
    </row>
    <row r="49" spans="1:5" ht="20.25">
      <c r="A49" s="12"/>
      <c r="B49" s="8"/>
      <c r="C49" s="9"/>
      <c r="D49" s="9"/>
      <c r="E49" s="9"/>
    </row>
    <row r="50" spans="1:5" ht="20.25">
      <c r="A50" s="7"/>
      <c r="B50" s="8"/>
      <c r="C50" s="9"/>
      <c r="D50" s="9"/>
      <c r="E50" s="9"/>
    </row>
    <row r="51" spans="1:5" ht="20.25">
      <c r="A51" s="10"/>
      <c r="B51" s="11"/>
      <c r="C51" s="9"/>
      <c r="D51" s="9"/>
      <c r="E51" s="9"/>
    </row>
    <row r="52" spans="1:5" ht="20.25">
      <c r="A52" s="7"/>
      <c r="B52" s="8"/>
      <c r="C52" s="9"/>
      <c r="D52" s="9"/>
      <c r="E52" s="9"/>
    </row>
    <row r="53" spans="1:5" ht="20.25">
      <c r="A53" s="10"/>
      <c r="B53" s="11"/>
      <c r="C53" s="9"/>
      <c r="D53" s="9"/>
      <c r="E53" s="9"/>
    </row>
    <row r="54" spans="1:5" ht="20.25">
      <c r="A54" s="9"/>
      <c r="B54" s="8"/>
      <c r="C54" s="9"/>
      <c r="D54" s="9"/>
      <c r="E54" s="9"/>
    </row>
    <row r="55" spans="1:5" ht="20.25">
      <c r="A55" s="12"/>
      <c r="B55" s="13"/>
      <c r="C55" s="9"/>
      <c r="D55" s="9"/>
      <c r="E55" s="9"/>
    </row>
    <row r="56" spans="1:5" ht="20.25">
      <c r="A56" s="12"/>
      <c r="B56" s="8"/>
      <c r="C56" s="9"/>
      <c r="D56" s="9"/>
      <c r="E56" s="9"/>
    </row>
    <row r="57" spans="1:5" ht="20.25">
      <c r="A57" s="9"/>
      <c r="B57" s="8"/>
      <c r="C57" s="9"/>
      <c r="D57" s="9"/>
      <c r="E57" s="9"/>
    </row>
    <row r="58" spans="1:5" ht="20.25">
      <c r="A58" s="12"/>
      <c r="B58" s="13"/>
      <c r="C58" s="9"/>
      <c r="D58" s="9"/>
      <c r="E58" s="9"/>
    </row>
    <row r="59" spans="1:5" ht="20.25">
      <c r="A59" s="12"/>
      <c r="B59" s="8"/>
      <c r="C59" s="9"/>
      <c r="D59" s="9"/>
      <c r="E59" s="9"/>
    </row>
    <row r="60" spans="1:5" ht="20.25">
      <c r="A60" s="9"/>
      <c r="B60" s="8"/>
      <c r="C60" s="9"/>
      <c r="D60" s="9"/>
      <c r="E60" s="9"/>
    </row>
    <row r="61" spans="1:5" ht="20.25">
      <c r="A61" s="12"/>
      <c r="B61" s="13"/>
      <c r="C61" s="9"/>
      <c r="D61" s="9"/>
      <c r="E61" s="9"/>
    </row>
    <row r="62" spans="1:5" ht="20.25">
      <c r="A62" s="12"/>
      <c r="B62" s="8"/>
      <c r="C62" s="9"/>
      <c r="D62" s="9"/>
      <c r="E62" s="9"/>
    </row>
    <row r="63" spans="1:5" ht="20.25">
      <c r="A63" s="7"/>
      <c r="B63" s="8"/>
      <c r="C63" s="9"/>
      <c r="D63" s="9"/>
      <c r="E63" s="9"/>
    </row>
    <row r="64" spans="1:5" ht="20.25">
      <c r="A64" s="14"/>
      <c r="B64" s="8"/>
      <c r="C64" s="9"/>
      <c r="D64" s="9"/>
      <c r="E64" s="9"/>
    </row>
    <row r="65" spans="1:5" ht="20.25">
      <c r="A65" s="14"/>
      <c r="B65" s="8"/>
      <c r="C65" s="9"/>
      <c r="D65" s="9"/>
      <c r="E65" s="9"/>
    </row>
    <row r="66" spans="1:5" ht="20.25">
      <c r="A66" s="14"/>
      <c r="B66" s="8"/>
      <c r="C66" s="9"/>
      <c r="D66" s="9"/>
      <c r="E66" s="9"/>
    </row>
    <row r="67" spans="1:5" ht="20.25">
      <c r="A67" s="14"/>
      <c r="B67" s="8"/>
      <c r="C67" s="9"/>
      <c r="D67" s="9"/>
      <c r="E67" s="9"/>
    </row>
  </sheetData>
  <sheetProtection/>
  <mergeCells count="14">
    <mergeCell ref="A38:E38"/>
    <mergeCell ref="A39:E39"/>
    <mergeCell ref="A41:E41"/>
    <mergeCell ref="A42:E42"/>
    <mergeCell ref="A46:A47"/>
    <mergeCell ref="B46:B47"/>
    <mergeCell ref="C46:E46"/>
    <mergeCell ref="A1:E1"/>
    <mergeCell ref="A2:E2"/>
    <mergeCell ref="A4:E4"/>
    <mergeCell ref="A5:E5"/>
    <mergeCell ref="A9:A10"/>
    <mergeCell ref="B9:B10"/>
    <mergeCell ref="C9:E9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2019-10-18T06:06:16Z</dcterms:modified>
  <cp:category/>
  <cp:version/>
  <cp:contentType/>
  <cp:contentStatus/>
</cp:coreProperties>
</file>