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325" tabRatio="854" firstSheet="5" activeTab="5"/>
  </bookViews>
  <sheets>
    <sheet name="расходы за 1 квартал 2019" sheetId="1" state="hidden" r:id="rId1"/>
    <sheet name="за второй квартал 2019" sheetId="2" state="hidden" r:id="rId2"/>
    <sheet name="за третий квартал 2019" sheetId="3" state="hidden" r:id="rId3"/>
    <sheet name="за 2019 год" sheetId="4" state="hidden" r:id="rId4"/>
    <sheet name="за четвертый квартал 2019 (2)" sheetId="5" state="hidden" r:id="rId5"/>
    <sheet name="на 01 марта 2020" sheetId="6" r:id="rId6"/>
  </sheets>
  <definedNames/>
  <calcPr fullCalcOnLoad="1"/>
</workbook>
</file>

<file path=xl/sharedStrings.xml><?xml version="1.0" encoding="utf-8"?>
<sst xmlns="http://schemas.openxmlformats.org/spreadsheetml/2006/main" count="223" uniqueCount="66">
  <si>
    <t>№</t>
  </si>
  <si>
    <t xml:space="preserve">      И   з          н   и   х         в  ы  д  е  л  е  н  о     н а:</t>
  </si>
  <si>
    <t xml:space="preserve">  организацию  питания</t>
  </si>
  <si>
    <t xml:space="preserve"> приобретение путевок в санаторно-курортные орг-и и лагеря отдыха</t>
  </si>
  <si>
    <t>оказание финансовой помощи</t>
  </si>
  <si>
    <t>участие в культ-масс. и спортивных мероприятиях</t>
  </si>
  <si>
    <t>%</t>
  </si>
  <si>
    <t>чел.</t>
  </si>
  <si>
    <t>г. Аксу</t>
  </si>
  <si>
    <t>Майский</t>
  </si>
  <si>
    <t>Павлодарский</t>
  </si>
  <si>
    <t xml:space="preserve">Железинский </t>
  </si>
  <si>
    <t>Качирский</t>
  </si>
  <si>
    <t>Лебяжинский</t>
  </si>
  <si>
    <t>Успенский</t>
  </si>
  <si>
    <t>Щербактинский</t>
  </si>
  <si>
    <t xml:space="preserve">Иртышский </t>
  </si>
  <si>
    <t xml:space="preserve">Итого                </t>
  </si>
  <si>
    <t>Наименование городов, районов</t>
  </si>
  <si>
    <t>г. Павлодар</t>
  </si>
  <si>
    <t>г. Экибастуз</t>
  </si>
  <si>
    <t xml:space="preserve">Актогайский </t>
  </si>
  <si>
    <t xml:space="preserve">Баянаульский </t>
  </si>
  <si>
    <t>% от общей суммы расходов 
на текущее содержание 
школ</t>
  </si>
  <si>
    <t>Сумма средств, выделяемых на  оказание помощи соц-незащ.уч-ся (тыс.тг.)</t>
  </si>
  <si>
    <t xml:space="preserve">фактически выделено ср-в на  оказание помощи соц-незащ. уч-ся (тыс.тг.) </t>
  </si>
  <si>
    <t>тыс.тг.</t>
  </si>
  <si>
    <t>Сумма средств, выделяемых на  оказание помощи 
соц-незащ.уч-ся (тыс.тг.)</t>
  </si>
  <si>
    <t>Сумма средств, выделяемых 
на  оказание помощи 
соц-незащ.уч-ся (тыс.тг.)</t>
  </si>
  <si>
    <t>Культуманова, 321174</t>
  </si>
  <si>
    <t>приобретение обмун., шк. прин.</t>
  </si>
  <si>
    <t xml:space="preserve">                    
            Заместитель руководителя                                                                                Ж. Карамбаев
            </t>
  </si>
  <si>
    <t>Сумма расходов на содержание школ, предусм. бюджетом 
в 2019 г. (в тыс.тг.)</t>
  </si>
  <si>
    <t>Сведения о расходах на 2019 год, выделяемых в соответствии с ППРК № 64 от 25.01.2008 г.
(за 2019 год)</t>
  </si>
  <si>
    <t>Сумма расходов на содерж.школ, предусм.бюджетом 
в 2019 г. (в тыс.тг.)</t>
  </si>
  <si>
    <t>Сведения о расходах на 2019 год, выделяемых в соответствии с ППРК № 64 от 25.01.2008 г.
(за третий квартал 2019 года)</t>
  </si>
  <si>
    <t>Сведения о расходах на 2019 год, выделяемых в соответствии с ППРК № 64 от 25.01.2008 г.
(за второй квартал 2019 года)</t>
  </si>
  <si>
    <t>Сведения о расходах на 2019 год, выделяемых в соответствии с ППРК № 64 от 25.01.2008 г.
(за первый квартал 2019 года)</t>
  </si>
  <si>
    <t>Злакоманова, 320770</t>
  </si>
  <si>
    <t xml:space="preserve">               И. о. руководителя отдела образования                                                 С. Айтказина     </t>
  </si>
  <si>
    <t>Асаинова, 301194</t>
  </si>
  <si>
    <t xml:space="preserve">               Руководитель отдела образования                                                    С. Айтказина     </t>
  </si>
  <si>
    <t>сдавали 15.03.2019 г.</t>
  </si>
  <si>
    <t>сдавали 04.06.2019 г.</t>
  </si>
  <si>
    <t>сдавали 16.09.2019 г.</t>
  </si>
  <si>
    <t>Тулеева, 320770</t>
  </si>
  <si>
    <t>сдавали 09.12</t>
  </si>
  <si>
    <t>Сведения о расходах на 2019 год, выделяемых в соответствии с ППРК № 64 от 25.01.2008 г.
(за четв квартал 2019 года)</t>
  </si>
  <si>
    <t>Сумма расходов на содерж.школ, предусм.бюджетом 
в 2020 г. (в тыс.тг.)</t>
  </si>
  <si>
    <t>Қалалардың, аудандардың атауы</t>
  </si>
  <si>
    <t xml:space="preserve">
2020 жылы бюджетпен қарастырылған мектептің қажеттілігіне жұмсалатын шығындар сомасы  (мың тг.)</t>
  </si>
  <si>
    <t>Оқушыларға әлеуметтік көмек көрсетуге бөлінетін қаражат сомасы (мың тг.)</t>
  </si>
  <si>
    <t xml:space="preserve">ағымдағы мектептің ұстауына жұмсалатын жалпы шығындар сомасының %  
</t>
  </si>
  <si>
    <t>Оқушыларға әлеуметтік көмек көрсетуге нақты бөлінген қаражат сомасы (мың тг.)</t>
  </si>
  <si>
    <t>мың.тг.</t>
  </si>
  <si>
    <t xml:space="preserve">      Олардың ішінде бөлінгендер</t>
  </si>
  <si>
    <t>адам</t>
  </si>
  <si>
    <t>тамақтануды ұйымдастыру</t>
  </si>
  <si>
    <t xml:space="preserve">  </t>
  </si>
  <si>
    <t xml:space="preserve"> санаториялық-курорттық ұйымдарға және демалыс лагерлеріне жолдама сатып алу</t>
  </si>
  <si>
    <t>қаржылық көмек көрсету</t>
  </si>
  <si>
    <t>мәдени-бұқаралық және спорттық іс-шараларға қатысу</t>
  </si>
  <si>
    <t>Павлодар қаласы</t>
  </si>
  <si>
    <t>Барлығы</t>
  </si>
  <si>
    <t xml:space="preserve">2008 жылғы 25 қаңтардағы № 64 ППРК  сәйкес бөлінетін 2020 жылғы арналған шығындар туралы мәліметтер                                        (2020 жылғы 1 наурыздағы жағдай бойынша)
</t>
  </si>
  <si>
    <t>Мектепке қажетті киім -кешектерді сатып алуға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</si>
</sst>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Т&quot;#,##0;\-&quot;Т&quot;#,##0"/>
    <numFmt numFmtId="167" formatCode="&quot;Т&quot;#,##0;[Red]\-&quot;Т&quot;#,##0"/>
    <numFmt numFmtId="168" formatCode="&quot;Т&quot;#,##0.00;\-&quot;Т&quot;#,##0.00"/>
    <numFmt numFmtId="169" formatCode="&quot;Т&quot;#,##0.00;[Red]\-&quot;Т&quot;#,##0.00"/>
    <numFmt numFmtId="170" formatCode="_-&quot;Т&quot;* #,##0_-;\-&quot;Т&quot;* #,##0_-;_-&quot;Т&quot;* &quot;-&quot;_-;_-@_-"/>
    <numFmt numFmtId="171" formatCode="_-&quot;Т&quot;* #,##0.00_-;\-&quot;Т&quot;* #,##0.00_-;_-&quot;Т&quot;* &quot;-&quot;??_-;_-@_-"/>
    <numFmt numFmtId="172" formatCode="0.0"/>
    <numFmt numFmtId="173" formatCode="#,##0.0"/>
    <numFmt numFmtId="174" formatCode="#,###.0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73" fontId="4" fillId="0" borderId="10" xfId="0" applyNumberFormat="1" applyFont="1" applyFill="1" applyBorder="1" applyAlignment="1">
      <alignment horizontal="center" vertical="center" wrapText="1"/>
    </xf>
    <xf numFmtId="172" fontId="4" fillId="33" borderId="10" xfId="0" applyNumberFormat="1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172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172" fontId="44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172" fontId="4" fillId="33" borderId="10" xfId="0" applyNumberFormat="1" applyFont="1" applyFill="1" applyBorder="1" applyAlignment="1">
      <alignment horizontal="center" vertical="center"/>
    </xf>
    <xf numFmtId="173" fontId="0" fillId="0" borderId="0" xfId="0" applyNumberForma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44" fillId="33" borderId="10" xfId="0" applyFont="1" applyFill="1" applyBorder="1" applyAlignment="1">
      <alignment horizontal="left" vertical="center"/>
    </xf>
    <xf numFmtId="172" fontId="4" fillId="36" borderId="10" xfId="0" applyNumberFormat="1" applyFont="1" applyFill="1" applyBorder="1" applyAlignment="1">
      <alignment horizontal="center" vertical="center" wrapText="1"/>
    </xf>
    <xf numFmtId="173" fontId="4" fillId="35" borderId="10" xfId="0" applyNumberFormat="1" applyFont="1" applyFill="1" applyBorder="1" applyAlignment="1">
      <alignment horizontal="center" vertical="center" wrapText="1"/>
    </xf>
    <xf numFmtId="172" fontId="4" fillId="35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173" fontId="4" fillId="37" borderId="10" xfId="0" applyNumberFormat="1" applyFont="1" applyFill="1" applyBorder="1" applyAlignment="1">
      <alignment horizontal="center" vertical="center" wrapText="1"/>
    </xf>
    <xf numFmtId="3" fontId="4" fillId="37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172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 wrapText="1"/>
    </xf>
    <xf numFmtId="173" fontId="4" fillId="38" borderId="10" xfId="0" applyNumberFormat="1" applyFont="1" applyFill="1" applyBorder="1" applyAlignment="1">
      <alignment horizontal="center" vertical="center" wrapText="1"/>
    </xf>
    <xf numFmtId="3" fontId="4" fillId="38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173" fontId="3" fillId="34" borderId="10" xfId="0" applyNumberFormat="1" applyFont="1" applyFill="1" applyBorder="1" applyAlignment="1">
      <alignment horizontal="center" vertical="center" wrapText="1"/>
    </xf>
    <xf numFmtId="172" fontId="3" fillId="34" borderId="10" xfId="0" applyNumberFormat="1" applyFont="1" applyFill="1" applyBorder="1" applyAlignment="1">
      <alignment horizontal="center" vertical="center" wrapText="1"/>
    </xf>
    <xf numFmtId="3" fontId="3" fillId="34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1" fontId="4" fillId="0" borderId="10" xfId="0" applyNumberFormat="1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3" fontId="4" fillId="37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173" fontId="4" fillId="33" borderId="10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174" fontId="4" fillId="33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173" fontId="4" fillId="37" borderId="10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/>
    </xf>
    <xf numFmtId="172" fontId="4" fillId="35" borderId="1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172" fontId="4" fillId="0" borderId="10" xfId="0" applyNumberFormat="1" applyFont="1" applyBorder="1" applyAlignment="1">
      <alignment horizontal="center"/>
    </xf>
    <xf numFmtId="172" fontId="8" fillId="0" borderId="0" xfId="0" applyNumberFormat="1" applyFont="1" applyBorder="1" applyAlignment="1">
      <alignment horizontal="center" vertical="center"/>
    </xf>
    <xf numFmtId="173" fontId="4" fillId="38" borderId="0" xfId="0" applyNumberFormat="1" applyFont="1" applyFill="1" applyBorder="1" applyAlignment="1">
      <alignment horizontal="center" vertical="center" wrapText="1"/>
    </xf>
    <xf numFmtId="3" fontId="4" fillId="38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173" fontId="4" fillId="0" borderId="10" xfId="0" applyNumberFormat="1" applyFont="1" applyBorder="1" applyAlignment="1">
      <alignment horizontal="center" vertical="center"/>
    </xf>
    <xf numFmtId="172" fontId="4" fillId="39" borderId="10" xfId="0" applyNumberFormat="1" applyFont="1" applyFill="1" applyBorder="1" applyAlignment="1">
      <alignment horizontal="center"/>
    </xf>
    <xf numFmtId="173" fontId="4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173" fontId="4" fillId="33" borderId="0" xfId="0" applyNumberFormat="1" applyFont="1" applyFill="1" applyBorder="1" applyAlignment="1">
      <alignment horizontal="center" vertical="center" wrapText="1"/>
    </xf>
    <xf numFmtId="174" fontId="4" fillId="33" borderId="0" xfId="0" applyNumberFormat="1" applyFont="1" applyFill="1" applyBorder="1" applyAlignment="1">
      <alignment horizontal="center" vertical="center" wrapText="1"/>
    </xf>
    <xf numFmtId="172" fontId="4" fillId="33" borderId="10" xfId="53" applyNumberFormat="1" applyFont="1" applyFill="1" applyBorder="1" applyAlignment="1">
      <alignment horizontal="center" vertical="center" wrapText="1"/>
      <protection/>
    </xf>
    <xf numFmtId="0" fontId="4" fillId="33" borderId="10" xfId="53" applyFont="1" applyFill="1" applyBorder="1" applyAlignment="1">
      <alignment horizontal="center" vertical="center" wrapText="1"/>
      <protection/>
    </xf>
    <xf numFmtId="172" fontId="9" fillId="39" borderId="0" xfId="0" applyNumberFormat="1" applyFont="1" applyFill="1" applyBorder="1" applyAlignment="1">
      <alignment horizontal="center"/>
    </xf>
    <xf numFmtId="172" fontId="9" fillId="36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72" fontId="4" fillId="39" borderId="10" xfId="0" applyNumberFormat="1" applyFont="1" applyFill="1" applyBorder="1" applyAlignment="1">
      <alignment horizontal="center" vertical="center"/>
    </xf>
    <xf numFmtId="0" fontId="0" fillId="40" borderId="0" xfId="0" applyFill="1" applyAlignment="1">
      <alignment/>
    </xf>
    <xf numFmtId="0" fontId="5" fillId="40" borderId="0" xfId="0" applyFont="1" applyFill="1" applyAlignment="1">
      <alignment/>
    </xf>
    <xf numFmtId="0" fontId="0" fillId="0" borderId="0" xfId="0" applyFont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173" fontId="0" fillId="0" borderId="0" xfId="0" applyNumberFormat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172" fontId="4" fillId="33" borderId="10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173" fontId="3" fillId="36" borderId="10" xfId="0" applyNumberFormat="1" applyFont="1" applyFill="1" applyBorder="1" applyAlignment="1">
      <alignment horizontal="center" vertical="center" wrapText="1"/>
    </xf>
    <xf numFmtId="172" fontId="3" fillId="36" borderId="10" xfId="0" applyNumberFormat="1" applyFont="1" applyFill="1" applyBorder="1" applyAlignment="1">
      <alignment horizontal="center" vertical="center" wrapText="1"/>
    </xf>
    <xf numFmtId="3" fontId="3" fillId="36" borderId="10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3" fillId="34" borderId="10" xfId="0" applyFont="1" applyFill="1" applyBorder="1" applyAlignment="1">
      <alignment horizontal="center" vertical="center" textRotation="90" wrapText="1"/>
    </xf>
    <xf numFmtId="0" fontId="3" fillId="35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textRotation="90" wrapText="1"/>
    </xf>
    <xf numFmtId="0" fontId="3" fillId="36" borderId="11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center" vertical="center" wrapText="1"/>
    </xf>
    <xf numFmtId="0" fontId="3" fillId="36" borderId="15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textRotation="90" wrapText="1"/>
    </xf>
    <xf numFmtId="0" fontId="3" fillId="36" borderId="14" xfId="0" applyFont="1" applyFill="1" applyBorder="1" applyAlignment="1">
      <alignment horizontal="center" vertical="center" textRotation="90" wrapText="1"/>
    </xf>
    <xf numFmtId="0" fontId="3" fillId="36" borderId="15" xfId="0" applyFont="1" applyFill="1" applyBorder="1" applyAlignment="1">
      <alignment horizontal="center" vertical="center" textRotation="90" wrapText="1"/>
    </xf>
    <xf numFmtId="0" fontId="3" fillId="36" borderId="16" xfId="0" applyFont="1" applyFill="1" applyBorder="1" applyAlignment="1">
      <alignment horizontal="center" vertical="center" wrapText="1"/>
    </xf>
    <xf numFmtId="0" fontId="3" fillId="36" borderId="17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zoomScale="93" zoomScaleNormal="93" zoomScalePageLayoutView="0" workbookViewId="0" topLeftCell="A1">
      <selection activeCell="B30" sqref="B30:C30"/>
    </sheetView>
  </sheetViews>
  <sheetFormatPr defaultColWidth="11.57421875" defaultRowHeight="12.75"/>
  <cols>
    <col min="1" max="1" width="3.00390625" style="0" customWidth="1"/>
    <col min="2" max="2" width="13.57421875" style="0" customWidth="1"/>
    <col min="3" max="3" width="11.421875" style="0" customWidth="1"/>
    <col min="4" max="4" width="9.28125" style="0" customWidth="1"/>
    <col min="5" max="5" width="8.7109375" style="0" customWidth="1"/>
    <col min="6" max="6" width="10.00390625" style="0" customWidth="1"/>
    <col min="7" max="7" width="7.28125" style="0" customWidth="1"/>
    <col min="8" max="8" width="9.140625" style="0" customWidth="1"/>
    <col min="9" max="9" width="6.8515625" style="0" customWidth="1"/>
    <col min="10" max="10" width="8.7109375" style="0" customWidth="1"/>
    <col min="11" max="11" width="6.57421875" style="0" customWidth="1"/>
    <col min="12" max="12" width="9.00390625" style="0" customWidth="1"/>
    <col min="13" max="13" width="7.28125" style="0" customWidth="1"/>
    <col min="14" max="14" width="8.7109375" style="0" customWidth="1"/>
    <col min="15" max="15" width="5.7109375" style="0" customWidth="1"/>
    <col min="16" max="16" width="7.7109375" style="0" customWidth="1"/>
    <col min="17" max="17" width="5.7109375" style="0" customWidth="1"/>
  </cols>
  <sheetData>
    <row r="1" spans="2:17" ht="33.75" customHeight="1">
      <c r="B1" s="95" t="s">
        <v>37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</row>
    <row r="2" spans="2:7" ht="12.75">
      <c r="B2" s="20"/>
      <c r="G2" s="2"/>
    </row>
    <row r="3" spans="1:17" ht="13.5" customHeight="1">
      <c r="A3" s="98" t="s">
        <v>0</v>
      </c>
      <c r="B3" s="94" t="s">
        <v>18</v>
      </c>
      <c r="C3" s="97" t="s">
        <v>34</v>
      </c>
      <c r="D3" s="97" t="s">
        <v>27</v>
      </c>
      <c r="E3" s="97" t="s">
        <v>23</v>
      </c>
      <c r="F3" s="94" t="s">
        <v>25</v>
      </c>
      <c r="G3" s="94"/>
      <c r="H3" s="94" t="s">
        <v>1</v>
      </c>
      <c r="I3" s="94"/>
      <c r="J3" s="94"/>
      <c r="K3" s="94"/>
      <c r="L3" s="94"/>
      <c r="M3" s="94"/>
      <c r="N3" s="94"/>
      <c r="O3" s="94"/>
      <c r="P3" s="94"/>
      <c r="Q3" s="94"/>
    </row>
    <row r="4" spans="1:17" ht="106.5" customHeight="1">
      <c r="A4" s="98"/>
      <c r="B4" s="94"/>
      <c r="C4" s="97"/>
      <c r="D4" s="97"/>
      <c r="E4" s="97"/>
      <c r="F4" s="97"/>
      <c r="G4" s="94"/>
      <c r="H4" s="94" t="s">
        <v>2</v>
      </c>
      <c r="I4" s="94"/>
      <c r="J4" s="94" t="s">
        <v>30</v>
      </c>
      <c r="K4" s="94"/>
      <c r="L4" s="94" t="s">
        <v>3</v>
      </c>
      <c r="M4" s="94"/>
      <c r="N4" s="94" t="s">
        <v>4</v>
      </c>
      <c r="O4" s="94"/>
      <c r="P4" s="94" t="s">
        <v>5</v>
      </c>
      <c r="Q4" s="94"/>
    </row>
    <row r="5" spans="1:17" ht="35.25" customHeight="1">
      <c r="A5" s="98"/>
      <c r="B5" s="94"/>
      <c r="C5" s="97"/>
      <c r="D5" s="97"/>
      <c r="E5" s="97"/>
      <c r="F5" s="49" t="s">
        <v>26</v>
      </c>
      <c r="G5" s="49" t="s">
        <v>6</v>
      </c>
      <c r="H5" s="49" t="s">
        <v>26</v>
      </c>
      <c r="I5" s="49" t="s">
        <v>7</v>
      </c>
      <c r="J5" s="49" t="s">
        <v>26</v>
      </c>
      <c r="K5" s="49" t="s">
        <v>7</v>
      </c>
      <c r="L5" s="49" t="s">
        <v>26</v>
      </c>
      <c r="M5" s="49" t="s">
        <v>7</v>
      </c>
      <c r="N5" s="49" t="s">
        <v>26</v>
      </c>
      <c r="O5" s="49" t="s">
        <v>7</v>
      </c>
      <c r="P5" s="49" t="s">
        <v>26</v>
      </c>
      <c r="Q5" s="49" t="s">
        <v>7</v>
      </c>
    </row>
    <row r="6" spans="1:17" ht="12.75">
      <c r="A6" s="22"/>
      <c r="B6" s="21">
        <v>1</v>
      </c>
      <c r="C6" s="21">
        <v>2</v>
      </c>
      <c r="D6" s="21">
        <v>3</v>
      </c>
      <c r="E6" s="21">
        <v>4</v>
      </c>
      <c r="F6" s="21">
        <v>5</v>
      </c>
      <c r="G6" s="21">
        <v>6</v>
      </c>
      <c r="H6" s="21">
        <v>7</v>
      </c>
      <c r="I6" s="21">
        <v>8</v>
      </c>
      <c r="J6" s="21">
        <v>9</v>
      </c>
      <c r="K6" s="21">
        <v>10</v>
      </c>
      <c r="L6" s="21">
        <v>11</v>
      </c>
      <c r="M6" s="21">
        <v>12</v>
      </c>
      <c r="N6" s="21">
        <v>13</v>
      </c>
      <c r="O6" s="21">
        <v>14</v>
      </c>
      <c r="P6" s="21">
        <v>15</v>
      </c>
      <c r="Q6" s="21">
        <v>16</v>
      </c>
    </row>
    <row r="7" spans="1:17" s="8" customFormat="1" ht="17.25" customHeight="1">
      <c r="A7" s="19">
        <v>1</v>
      </c>
      <c r="B7" s="23" t="s">
        <v>19</v>
      </c>
      <c r="C7" s="69">
        <v>7384088</v>
      </c>
      <c r="D7" s="24">
        <v>199213</v>
      </c>
      <c r="E7" s="25">
        <f>D7/C7*100</f>
        <v>2.697868714457358</v>
      </c>
      <c r="F7" s="25">
        <f>H7+J7+L7+N7+P7</f>
        <v>38067</v>
      </c>
      <c r="G7" s="26">
        <f>F7/D7*100</f>
        <v>19.10869270579731</v>
      </c>
      <c r="H7" s="10">
        <v>38067</v>
      </c>
      <c r="I7" s="12">
        <v>4000</v>
      </c>
      <c r="J7" s="68">
        <v>0</v>
      </c>
      <c r="K7" s="33">
        <v>0</v>
      </c>
      <c r="L7" s="13">
        <v>0</v>
      </c>
      <c r="M7" s="14">
        <v>0</v>
      </c>
      <c r="N7" s="3">
        <v>0</v>
      </c>
      <c r="O7" s="12">
        <v>0</v>
      </c>
      <c r="P7" s="10">
        <v>0</v>
      </c>
      <c r="Q7" s="4">
        <v>0</v>
      </c>
    </row>
    <row r="8" spans="1:17" ht="15" customHeight="1">
      <c r="A8" s="22"/>
      <c r="B8" s="39" t="s">
        <v>17</v>
      </c>
      <c r="C8" s="40">
        <f>SUM(C7:C7)</f>
        <v>7384088</v>
      </c>
      <c r="D8" s="40">
        <f>SUM(D7:D7)</f>
        <v>199213</v>
      </c>
      <c r="E8" s="40">
        <f>D8/C8*100</f>
        <v>2.697868714457358</v>
      </c>
      <c r="F8" s="40">
        <f>SUM(F7:F7)</f>
        <v>38067</v>
      </c>
      <c r="G8" s="41">
        <f>F8/D8*100</f>
        <v>19.10869270579731</v>
      </c>
      <c r="H8" s="40">
        <f aca="true" t="shared" si="0" ref="H8:Q8">SUM(H7:H7)</f>
        <v>38067</v>
      </c>
      <c r="I8" s="42">
        <f t="shared" si="0"/>
        <v>4000</v>
      </c>
      <c r="J8" s="40">
        <f t="shared" si="0"/>
        <v>0</v>
      </c>
      <c r="K8" s="42">
        <f t="shared" si="0"/>
        <v>0</v>
      </c>
      <c r="L8" s="40">
        <f t="shared" si="0"/>
        <v>0</v>
      </c>
      <c r="M8" s="42">
        <f t="shared" si="0"/>
        <v>0</v>
      </c>
      <c r="N8" s="40">
        <f t="shared" si="0"/>
        <v>0</v>
      </c>
      <c r="O8" s="42">
        <f t="shared" si="0"/>
        <v>0</v>
      </c>
      <c r="P8" s="40">
        <f t="shared" si="0"/>
        <v>0</v>
      </c>
      <c r="Q8" s="42">
        <f t="shared" si="0"/>
        <v>0</v>
      </c>
    </row>
    <row r="12" spans="2:8" ht="15.75">
      <c r="B12" s="78" t="s">
        <v>39</v>
      </c>
      <c r="C12" s="78"/>
      <c r="D12" s="78"/>
      <c r="E12" s="78"/>
      <c r="F12" s="78"/>
      <c r="G12" s="78"/>
      <c r="H12" s="78"/>
    </row>
    <row r="13" ht="12.75">
      <c r="B13" s="43"/>
    </row>
    <row r="23" ht="12.75">
      <c r="B23" s="43"/>
    </row>
    <row r="24" ht="12.75">
      <c r="B24" s="43" t="s">
        <v>38</v>
      </c>
    </row>
    <row r="25" ht="12.75">
      <c r="B25" s="43" t="s">
        <v>40</v>
      </c>
    </row>
    <row r="30" spans="2:3" ht="12.75">
      <c r="B30" s="80" t="s">
        <v>42</v>
      </c>
      <c r="C30" s="80"/>
    </row>
  </sheetData>
  <sheetProtection/>
  <mergeCells count="13">
    <mergeCell ref="A3:A5"/>
    <mergeCell ref="B3:B5"/>
    <mergeCell ref="C3:C5"/>
    <mergeCell ref="D3:D5"/>
    <mergeCell ref="E3:E5"/>
    <mergeCell ref="L4:M4"/>
    <mergeCell ref="N4:O4"/>
    <mergeCell ref="P4:Q4"/>
    <mergeCell ref="B1:Q1"/>
    <mergeCell ref="F3:G4"/>
    <mergeCell ref="H3:Q3"/>
    <mergeCell ref="H4:I4"/>
    <mergeCell ref="J4:K4"/>
  </mergeCells>
  <printOptions/>
  <pageMargins left="0.5905511811023623" right="0.3937007874015748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0"/>
  <sheetViews>
    <sheetView zoomScale="90" zoomScaleNormal="90" zoomScalePageLayoutView="0" workbookViewId="0" topLeftCell="A4">
      <selection activeCell="F7" sqref="F7"/>
    </sheetView>
  </sheetViews>
  <sheetFormatPr defaultColWidth="9.140625" defaultRowHeight="12.75"/>
  <cols>
    <col min="1" max="1" width="3.28125" style="0" customWidth="1"/>
    <col min="2" max="2" width="13.7109375" style="0" customWidth="1"/>
    <col min="3" max="3" width="11.140625" style="0" customWidth="1"/>
    <col min="4" max="4" width="10.421875" style="0" customWidth="1"/>
    <col min="5" max="5" width="9.28125" style="0" customWidth="1"/>
    <col min="6" max="6" width="8.57421875" style="0" customWidth="1"/>
    <col min="7" max="7" width="7.8515625" style="0" customWidth="1"/>
    <col min="8" max="8" width="8.7109375" style="0" customWidth="1"/>
    <col min="9" max="9" width="7.28125" style="0" customWidth="1"/>
    <col min="10" max="10" width="7.7109375" style="0" customWidth="1"/>
    <col min="11" max="11" width="7.57421875" style="0" customWidth="1"/>
    <col min="12" max="12" width="8.140625" style="0" customWidth="1"/>
    <col min="13" max="13" width="7.421875" style="0" customWidth="1"/>
    <col min="14" max="14" width="7.57421875" style="0" customWidth="1"/>
    <col min="15" max="15" width="6.28125" style="0" customWidth="1"/>
    <col min="16" max="16" width="7.57421875" style="0" customWidth="1"/>
    <col min="17" max="17" width="6.57421875" style="0" customWidth="1"/>
  </cols>
  <sheetData>
    <row r="1" spans="2:17" ht="32.25" customHeight="1">
      <c r="B1" s="95" t="s">
        <v>36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</row>
    <row r="2" spans="2:7" ht="12.75">
      <c r="B2" s="20"/>
      <c r="G2" s="2"/>
    </row>
    <row r="3" spans="1:17" ht="18" customHeight="1">
      <c r="A3" s="98" t="s">
        <v>0</v>
      </c>
      <c r="B3" s="94" t="s">
        <v>18</v>
      </c>
      <c r="C3" s="97" t="s">
        <v>34</v>
      </c>
      <c r="D3" s="97" t="s">
        <v>24</v>
      </c>
      <c r="E3" s="97" t="s">
        <v>23</v>
      </c>
      <c r="F3" s="94" t="s">
        <v>25</v>
      </c>
      <c r="G3" s="94"/>
      <c r="H3" s="94" t="s">
        <v>1</v>
      </c>
      <c r="I3" s="94"/>
      <c r="J3" s="94"/>
      <c r="K3" s="94"/>
      <c r="L3" s="94"/>
      <c r="M3" s="94"/>
      <c r="N3" s="94"/>
      <c r="O3" s="94"/>
      <c r="P3" s="94"/>
      <c r="Q3" s="94"/>
    </row>
    <row r="4" spans="1:17" ht="73.5" customHeight="1">
      <c r="A4" s="98"/>
      <c r="B4" s="94"/>
      <c r="C4" s="97"/>
      <c r="D4" s="97"/>
      <c r="E4" s="97"/>
      <c r="F4" s="97"/>
      <c r="G4" s="94"/>
      <c r="H4" s="94" t="s">
        <v>2</v>
      </c>
      <c r="I4" s="94"/>
      <c r="J4" s="94" t="s">
        <v>30</v>
      </c>
      <c r="K4" s="94"/>
      <c r="L4" s="94" t="s">
        <v>3</v>
      </c>
      <c r="M4" s="94"/>
      <c r="N4" s="94" t="s">
        <v>4</v>
      </c>
      <c r="O4" s="94"/>
      <c r="P4" s="94" t="s">
        <v>5</v>
      </c>
      <c r="Q4" s="94"/>
    </row>
    <row r="5" spans="1:17" ht="45.75" customHeight="1">
      <c r="A5" s="98"/>
      <c r="B5" s="94"/>
      <c r="C5" s="97"/>
      <c r="D5" s="97"/>
      <c r="E5" s="97"/>
      <c r="F5" s="49" t="s">
        <v>26</v>
      </c>
      <c r="G5" s="49" t="s">
        <v>6</v>
      </c>
      <c r="H5" s="49" t="s">
        <v>26</v>
      </c>
      <c r="I5" s="49" t="s">
        <v>7</v>
      </c>
      <c r="J5" s="49" t="s">
        <v>26</v>
      </c>
      <c r="K5" s="49" t="s">
        <v>7</v>
      </c>
      <c r="L5" s="49" t="s">
        <v>26</v>
      </c>
      <c r="M5" s="49" t="s">
        <v>7</v>
      </c>
      <c r="N5" s="49" t="s">
        <v>26</v>
      </c>
      <c r="O5" s="49" t="s">
        <v>7</v>
      </c>
      <c r="P5" s="49" t="s">
        <v>26</v>
      </c>
      <c r="Q5" s="49" t="s">
        <v>7</v>
      </c>
    </row>
    <row r="6" spans="1:17" ht="12.75">
      <c r="A6" s="22"/>
      <c r="B6" s="45">
        <v>1</v>
      </c>
      <c r="C6" s="45">
        <v>2</v>
      </c>
      <c r="D6" s="45">
        <v>3</v>
      </c>
      <c r="E6" s="45">
        <v>4</v>
      </c>
      <c r="F6" s="45">
        <v>5</v>
      </c>
      <c r="G6" s="45">
        <v>6</v>
      </c>
      <c r="H6" s="45">
        <v>7</v>
      </c>
      <c r="I6" s="45">
        <v>8</v>
      </c>
      <c r="J6" s="45">
        <v>9</v>
      </c>
      <c r="K6" s="45">
        <v>10</v>
      </c>
      <c r="L6" s="45">
        <v>11</v>
      </c>
      <c r="M6" s="45">
        <v>12</v>
      </c>
      <c r="N6" s="45">
        <v>13</v>
      </c>
      <c r="O6" s="45">
        <v>14</v>
      </c>
      <c r="P6" s="45">
        <v>15</v>
      </c>
      <c r="Q6" s="45">
        <v>16</v>
      </c>
    </row>
    <row r="7" spans="1:19" ht="12.75">
      <c r="A7" s="19">
        <v>1</v>
      </c>
      <c r="B7" s="23" t="s">
        <v>19</v>
      </c>
      <c r="C7" s="79">
        <v>7384088</v>
      </c>
      <c r="D7" s="24">
        <v>199673</v>
      </c>
      <c r="E7" s="25">
        <f>D7/C7*100</f>
        <v>2.704098326022117</v>
      </c>
      <c r="F7" s="25">
        <f>H7+J7+L7+N7+P7</f>
        <v>64534.7</v>
      </c>
      <c r="G7" s="26">
        <f>F7/D7*100</f>
        <v>32.32019351639931</v>
      </c>
      <c r="H7" s="10">
        <v>64534.7</v>
      </c>
      <c r="I7" s="12">
        <v>4338</v>
      </c>
      <c r="J7" s="10"/>
      <c r="K7" s="4"/>
      <c r="L7" s="10"/>
      <c r="M7" s="4"/>
      <c r="N7" s="6"/>
      <c r="O7" s="7"/>
      <c r="P7" s="6"/>
      <c r="Q7" s="7"/>
      <c r="R7" s="8"/>
      <c r="S7" s="18"/>
    </row>
    <row r="8" spans="1:17" ht="12.75">
      <c r="A8" s="22"/>
      <c r="B8" s="39" t="s">
        <v>17</v>
      </c>
      <c r="C8" s="40">
        <f>SUM(C7:C7)</f>
        <v>7384088</v>
      </c>
      <c r="D8" s="40">
        <f>SUM(D7:D7)</f>
        <v>199673</v>
      </c>
      <c r="E8" s="40">
        <f>D8/C8*100</f>
        <v>2.704098326022117</v>
      </c>
      <c r="F8" s="40">
        <f>SUM(F7:F7)</f>
        <v>64534.7</v>
      </c>
      <c r="G8" s="41">
        <f>F8/D8*100</f>
        <v>32.32019351639931</v>
      </c>
      <c r="H8" s="40">
        <f aca="true" t="shared" si="0" ref="H8:Q8">SUM(H7:H7)</f>
        <v>64534.7</v>
      </c>
      <c r="I8" s="42">
        <f t="shared" si="0"/>
        <v>4338</v>
      </c>
      <c r="J8" s="40">
        <f t="shared" si="0"/>
        <v>0</v>
      </c>
      <c r="K8" s="42">
        <f t="shared" si="0"/>
        <v>0</v>
      </c>
      <c r="L8" s="40">
        <f t="shared" si="0"/>
        <v>0</v>
      </c>
      <c r="M8" s="42">
        <f t="shared" si="0"/>
        <v>0</v>
      </c>
      <c r="N8" s="40">
        <f t="shared" si="0"/>
        <v>0</v>
      </c>
      <c r="O8" s="42">
        <f t="shared" si="0"/>
        <v>0</v>
      </c>
      <c r="P8" s="40">
        <f t="shared" si="0"/>
        <v>0</v>
      </c>
      <c r="Q8" s="42">
        <f t="shared" si="0"/>
        <v>0</v>
      </c>
    </row>
    <row r="12" spans="2:8" ht="15.75">
      <c r="B12" s="78" t="s">
        <v>41</v>
      </c>
      <c r="C12" s="78"/>
      <c r="D12" s="78"/>
      <c r="E12" s="78"/>
      <c r="F12" s="78"/>
      <c r="G12" s="78"/>
      <c r="H12" s="78"/>
    </row>
    <row r="13" ht="12.75">
      <c r="B13" s="43"/>
    </row>
    <row r="23" ht="12.75">
      <c r="B23" s="43"/>
    </row>
    <row r="24" ht="12.75">
      <c r="B24" s="43" t="s">
        <v>38</v>
      </c>
    </row>
    <row r="25" ht="12.75">
      <c r="B25" s="43" t="s">
        <v>40</v>
      </c>
    </row>
    <row r="30" spans="2:3" ht="12.75">
      <c r="B30" s="81" t="s">
        <v>43</v>
      </c>
      <c r="C30" s="80"/>
    </row>
  </sheetData>
  <sheetProtection/>
  <mergeCells count="13">
    <mergeCell ref="N4:O4"/>
    <mergeCell ref="P4:Q4"/>
    <mergeCell ref="B1:Q1"/>
    <mergeCell ref="F3:G4"/>
    <mergeCell ref="H3:Q3"/>
    <mergeCell ref="H4:I4"/>
    <mergeCell ref="J4:K4"/>
    <mergeCell ref="A3:A5"/>
    <mergeCell ref="B3:B5"/>
    <mergeCell ref="C3:C5"/>
    <mergeCell ref="D3:D5"/>
    <mergeCell ref="E3:E5"/>
    <mergeCell ref="L4:M4"/>
  </mergeCells>
  <printOptions/>
  <pageMargins left="0.5905511811023623" right="0.3937007874015748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S27"/>
  <sheetViews>
    <sheetView zoomScale="94" zoomScaleNormal="94" zoomScalePageLayoutView="0" workbookViewId="0" topLeftCell="A1">
      <selection activeCell="F21" sqref="F21"/>
    </sheetView>
  </sheetViews>
  <sheetFormatPr defaultColWidth="11.57421875" defaultRowHeight="12.75"/>
  <cols>
    <col min="1" max="1" width="3.00390625" style="0" customWidth="1"/>
    <col min="2" max="2" width="13.57421875" style="0" customWidth="1"/>
    <col min="3" max="3" width="12.7109375" style="0" customWidth="1"/>
    <col min="4" max="4" width="9.28125" style="0" customWidth="1"/>
    <col min="5" max="5" width="8.140625" style="0" customWidth="1"/>
    <col min="6" max="6" width="10.00390625" style="0" customWidth="1"/>
    <col min="7" max="7" width="7.28125" style="0" customWidth="1"/>
    <col min="8" max="8" width="9.140625" style="0" customWidth="1"/>
    <col min="9" max="9" width="6.8515625" style="0" customWidth="1"/>
    <col min="10" max="10" width="8.7109375" style="0" customWidth="1"/>
    <col min="11" max="11" width="6.57421875" style="0" customWidth="1"/>
    <col min="12" max="12" width="9.00390625" style="0" customWidth="1"/>
    <col min="13" max="13" width="7.28125" style="0" customWidth="1"/>
    <col min="14" max="14" width="8.7109375" style="0" customWidth="1"/>
    <col min="15" max="15" width="5.7109375" style="0" customWidth="1"/>
    <col min="16" max="16" width="7.7109375" style="0" customWidth="1"/>
    <col min="17" max="17" width="5.7109375" style="0" customWidth="1"/>
  </cols>
  <sheetData>
    <row r="1" spans="2:17" ht="33.75" customHeight="1">
      <c r="B1" s="95" t="s">
        <v>35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</row>
    <row r="2" spans="2:7" ht="12.75">
      <c r="B2" s="20"/>
      <c r="G2" s="2"/>
    </row>
    <row r="3" spans="1:17" ht="13.5" customHeight="1">
      <c r="A3" s="98" t="s">
        <v>0</v>
      </c>
      <c r="B3" s="94" t="s">
        <v>18</v>
      </c>
      <c r="C3" s="97" t="s">
        <v>34</v>
      </c>
      <c r="D3" s="97" t="s">
        <v>24</v>
      </c>
      <c r="E3" s="97" t="s">
        <v>23</v>
      </c>
      <c r="F3" s="94" t="s">
        <v>25</v>
      </c>
      <c r="G3" s="94"/>
      <c r="H3" s="94" t="s">
        <v>1</v>
      </c>
      <c r="I3" s="94"/>
      <c r="J3" s="94"/>
      <c r="K3" s="94"/>
      <c r="L3" s="94"/>
      <c r="M3" s="94"/>
      <c r="N3" s="94"/>
      <c r="O3" s="94"/>
      <c r="P3" s="94"/>
      <c r="Q3" s="94"/>
    </row>
    <row r="4" spans="1:17" ht="114" customHeight="1">
      <c r="A4" s="98"/>
      <c r="B4" s="94"/>
      <c r="C4" s="97"/>
      <c r="D4" s="97"/>
      <c r="E4" s="97"/>
      <c r="F4" s="97"/>
      <c r="G4" s="94"/>
      <c r="H4" s="94" t="s">
        <v>2</v>
      </c>
      <c r="I4" s="94"/>
      <c r="J4" s="94" t="s">
        <v>30</v>
      </c>
      <c r="K4" s="94"/>
      <c r="L4" s="94" t="s">
        <v>3</v>
      </c>
      <c r="M4" s="94"/>
      <c r="N4" s="94" t="s">
        <v>4</v>
      </c>
      <c r="O4" s="94"/>
      <c r="P4" s="94" t="s">
        <v>5</v>
      </c>
      <c r="Q4" s="94"/>
    </row>
    <row r="5" spans="1:17" ht="15" customHeight="1">
      <c r="A5" s="98"/>
      <c r="B5" s="94"/>
      <c r="C5" s="97"/>
      <c r="D5" s="97"/>
      <c r="E5" s="97"/>
      <c r="F5" s="49" t="s">
        <v>26</v>
      </c>
      <c r="G5" s="45" t="s">
        <v>6</v>
      </c>
      <c r="H5" s="49" t="s">
        <v>26</v>
      </c>
      <c r="I5" s="49" t="s">
        <v>7</v>
      </c>
      <c r="J5" s="49" t="s">
        <v>26</v>
      </c>
      <c r="K5" s="49" t="s">
        <v>7</v>
      </c>
      <c r="L5" s="49" t="s">
        <v>26</v>
      </c>
      <c r="M5" s="49" t="s">
        <v>7</v>
      </c>
      <c r="N5" s="49" t="s">
        <v>26</v>
      </c>
      <c r="O5" s="49" t="s">
        <v>7</v>
      </c>
      <c r="P5" s="49" t="s">
        <v>26</v>
      </c>
      <c r="Q5" s="49" t="s">
        <v>7</v>
      </c>
    </row>
    <row r="6" spans="1:17" ht="12.75">
      <c r="A6" s="22"/>
      <c r="B6" s="45">
        <v>1</v>
      </c>
      <c r="C6" s="45">
        <v>2</v>
      </c>
      <c r="D6" s="45">
        <v>3</v>
      </c>
      <c r="E6" s="45">
        <v>4</v>
      </c>
      <c r="F6" s="45">
        <v>5</v>
      </c>
      <c r="G6" s="45">
        <v>6</v>
      </c>
      <c r="H6" s="45">
        <v>7</v>
      </c>
      <c r="I6" s="45">
        <v>8</v>
      </c>
      <c r="J6" s="45">
        <v>9</v>
      </c>
      <c r="K6" s="45">
        <v>10</v>
      </c>
      <c r="L6" s="45">
        <v>11</v>
      </c>
      <c r="M6" s="45">
        <v>12</v>
      </c>
      <c r="N6" s="45">
        <v>13</v>
      </c>
      <c r="O6" s="45">
        <v>14</v>
      </c>
      <c r="P6" s="45">
        <v>15</v>
      </c>
      <c r="Q6" s="45">
        <v>16</v>
      </c>
    </row>
    <row r="7" spans="1:19" s="8" customFormat="1" ht="12.75">
      <c r="A7" s="19">
        <v>1</v>
      </c>
      <c r="B7" s="23" t="s">
        <v>19</v>
      </c>
      <c r="C7" s="79">
        <v>7777191</v>
      </c>
      <c r="D7" s="24">
        <v>307973</v>
      </c>
      <c r="E7" s="25">
        <f>D7/C7*100</f>
        <v>3.9599516072062526</v>
      </c>
      <c r="F7" s="25">
        <f>H7+J7+L7+N7+P7</f>
        <v>113034.2</v>
      </c>
      <c r="G7" s="26">
        <f>F7/D7*100</f>
        <v>36.702633023024745</v>
      </c>
      <c r="H7" s="10">
        <v>99327.3</v>
      </c>
      <c r="I7" s="12">
        <v>4338</v>
      </c>
      <c r="J7" s="69">
        <v>13706.9</v>
      </c>
      <c r="K7" s="12">
        <v>4338</v>
      </c>
      <c r="L7" s="74"/>
      <c r="M7" s="75"/>
      <c r="N7" s="6"/>
      <c r="O7" s="7"/>
      <c r="P7" s="6"/>
      <c r="Q7" s="7"/>
      <c r="S7" s="18"/>
    </row>
    <row r="8" spans="1:17" ht="12.75">
      <c r="A8" s="22"/>
      <c r="B8" s="39" t="s">
        <v>17</v>
      </c>
      <c r="C8" s="40">
        <f>SUM(C7:C7)</f>
        <v>7777191</v>
      </c>
      <c r="D8" s="40">
        <f>SUM(D7:D7)</f>
        <v>307973</v>
      </c>
      <c r="E8" s="40">
        <f>D8/C8*100</f>
        <v>3.9599516072062526</v>
      </c>
      <c r="F8" s="40">
        <f>SUM(F7:F7)</f>
        <v>113034.2</v>
      </c>
      <c r="G8" s="41">
        <f>F8/D8*100</f>
        <v>36.702633023024745</v>
      </c>
      <c r="H8" s="40">
        <f aca="true" t="shared" si="0" ref="H8:Q8">SUM(H7:H7)</f>
        <v>99327.3</v>
      </c>
      <c r="I8" s="42">
        <f t="shared" si="0"/>
        <v>4338</v>
      </c>
      <c r="J8" s="40">
        <f t="shared" si="0"/>
        <v>13706.9</v>
      </c>
      <c r="K8" s="42">
        <f t="shared" si="0"/>
        <v>4338</v>
      </c>
      <c r="L8" s="40">
        <f t="shared" si="0"/>
        <v>0</v>
      </c>
      <c r="M8" s="42">
        <f t="shared" si="0"/>
        <v>0</v>
      </c>
      <c r="N8" s="40">
        <f t="shared" si="0"/>
        <v>0</v>
      </c>
      <c r="O8" s="42">
        <f t="shared" si="0"/>
        <v>0</v>
      </c>
      <c r="P8" s="40">
        <f t="shared" si="0"/>
        <v>0</v>
      </c>
      <c r="Q8" s="42">
        <f t="shared" si="0"/>
        <v>0</v>
      </c>
    </row>
    <row r="10" spans="3:4" ht="15">
      <c r="C10" s="76"/>
      <c r="D10" s="77"/>
    </row>
    <row r="11" spans="2:19" ht="15.75">
      <c r="B11" s="99" t="s">
        <v>41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</row>
    <row r="12" spans="3:11" ht="12.75">
      <c r="C12" s="72"/>
      <c r="D12" s="73"/>
      <c r="G12" s="82"/>
      <c r="H12" s="70"/>
      <c r="I12" s="67"/>
      <c r="J12" s="70"/>
      <c r="K12" s="71"/>
    </row>
    <row r="21" ht="12.75">
      <c r="B21" s="43" t="s">
        <v>45</v>
      </c>
    </row>
    <row r="22" ht="12.75">
      <c r="B22" s="43" t="s">
        <v>40</v>
      </c>
    </row>
    <row r="27" ht="12.75">
      <c r="B27" s="81" t="s">
        <v>44</v>
      </c>
    </row>
  </sheetData>
  <sheetProtection/>
  <mergeCells count="14">
    <mergeCell ref="B1:Q1"/>
    <mergeCell ref="F3:G4"/>
    <mergeCell ref="H3:Q3"/>
    <mergeCell ref="H4:I4"/>
    <mergeCell ref="J4:K4"/>
    <mergeCell ref="B11:S11"/>
    <mergeCell ref="N4:O4"/>
    <mergeCell ref="P4:Q4"/>
    <mergeCell ref="A3:A5"/>
    <mergeCell ref="B3:B5"/>
    <mergeCell ref="C3:C5"/>
    <mergeCell ref="D3:D5"/>
    <mergeCell ref="E3:E5"/>
    <mergeCell ref="L4:M4"/>
  </mergeCells>
  <printOptions/>
  <pageMargins left="0.5905511811023623" right="0.3937007874015748" top="0.7874015748031497" bottom="0.787401574803149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5"/>
  <sheetViews>
    <sheetView zoomScale="94" zoomScaleNormal="94" zoomScalePageLayoutView="0" workbookViewId="0" topLeftCell="A1">
      <selection activeCell="U8" sqref="U8"/>
    </sheetView>
  </sheetViews>
  <sheetFormatPr defaultColWidth="11.57421875" defaultRowHeight="12.75"/>
  <cols>
    <col min="1" max="1" width="3.00390625" style="0" customWidth="1"/>
    <col min="2" max="2" width="13.57421875" style="0" customWidth="1"/>
    <col min="3" max="3" width="12.421875" style="0" customWidth="1"/>
    <col min="4" max="4" width="9.28125" style="0" customWidth="1"/>
    <col min="5" max="5" width="8.7109375" style="0" customWidth="1"/>
    <col min="6" max="6" width="10.00390625" style="0" customWidth="1"/>
    <col min="7" max="7" width="7.7109375" style="0" customWidth="1"/>
    <col min="8" max="8" width="9.140625" style="0" customWidth="1"/>
    <col min="9" max="9" width="6.8515625" style="0" customWidth="1"/>
    <col min="10" max="10" width="9.421875" style="0" customWidth="1"/>
    <col min="11" max="11" width="6.57421875" style="0" customWidth="1"/>
    <col min="12" max="12" width="9.00390625" style="0" customWidth="1"/>
    <col min="13" max="13" width="7.28125" style="0" customWidth="1"/>
    <col min="14" max="14" width="7.00390625" style="0" customWidth="1"/>
    <col min="15" max="15" width="5.7109375" style="0" customWidth="1"/>
    <col min="16" max="16" width="7.28125" style="0" customWidth="1"/>
    <col min="17" max="17" width="5.421875" style="0" customWidth="1"/>
  </cols>
  <sheetData>
    <row r="1" spans="2:17" ht="33.75" customHeight="1">
      <c r="B1" s="95" t="s">
        <v>33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</row>
    <row r="2" spans="2:7" ht="12.75">
      <c r="B2" s="20"/>
      <c r="G2" s="2"/>
    </row>
    <row r="3" spans="1:17" ht="13.5" customHeight="1">
      <c r="A3" s="98" t="s">
        <v>0</v>
      </c>
      <c r="B3" s="94" t="s">
        <v>18</v>
      </c>
      <c r="C3" s="97" t="s">
        <v>32</v>
      </c>
      <c r="D3" s="97" t="s">
        <v>28</v>
      </c>
      <c r="E3" s="97" t="s">
        <v>23</v>
      </c>
      <c r="F3" s="94" t="s">
        <v>25</v>
      </c>
      <c r="G3" s="94"/>
      <c r="H3" s="94" t="s">
        <v>1</v>
      </c>
      <c r="I3" s="94"/>
      <c r="J3" s="94"/>
      <c r="K3" s="94"/>
      <c r="L3" s="94"/>
      <c r="M3" s="94"/>
      <c r="N3" s="94"/>
      <c r="O3" s="94"/>
      <c r="P3" s="94"/>
      <c r="Q3" s="94"/>
    </row>
    <row r="4" spans="1:17" ht="108" customHeight="1">
      <c r="A4" s="98"/>
      <c r="B4" s="94"/>
      <c r="C4" s="97"/>
      <c r="D4" s="97"/>
      <c r="E4" s="97"/>
      <c r="F4" s="97"/>
      <c r="G4" s="94"/>
      <c r="H4" s="94" t="s">
        <v>2</v>
      </c>
      <c r="I4" s="94"/>
      <c r="J4" s="94" t="s">
        <v>30</v>
      </c>
      <c r="K4" s="94"/>
      <c r="L4" s="94" t="s">
        <v>3</v>
      </c>
      <c r="M4" s="94"/>
      <c r="N4" s="94" t="s">
        <v>4</v>
      </c>
      <c r="O4" s="94"/>
      <c r="P4" s="94" t="s">
        <v>5</v>
      </c>
      <c r="Q4" s="94"/>
    </row>
    <row r="5" spans="1:17" ht="30" customHeight="1">
      <c r="A5" s="98"/>
      <c r="B5" s="94"/>
      <c r="C5" s="97"/>
      <c r="D5" s="97"/>
      <c r="E5" s="97"/>
      <c r="F5" s="49" t="s">
        <v>26</v>
      </c>
      <c r="G5" s="46" t="s">
        <v>6</v>
      </c>
      <c r="H5" s="49" t="s">
        <v>26</v>
      </c>
      <c r="I5" s="46" t="s">
        <v>7</v>
      </c>
      <c r="J5" s="49" t="s">
        <v>26</v>
      </c>
      <c r="K5" s="46" t="s">
        <v>7</v>
      </c>
      <c r="L5" s="49" t="s">
        <v>26</v>
      </c>
      <c r="M5" s="46" t="s">
        <v>7</v>
      </c>
      <c r="N5" s="49" t="s">
        <v>26</v>
      </c>
      <c r="O5" s="46" t="s">
        <v>7</v>
      </c>
      <c r="P5" s="49" t="s">
        <v>26</v>
      </c>
      <c r="Q5" s="46" t="s">
        <v>7</v>
      </c>
    </row>
    <row r="6" spans="1:17" ht="12.75">
      <c r="A6" s="22"/>
      <c r="B6" s="46">
        <v>1</v>
      </c>
      <c r="C6" s="46">
        <v>2</v>
      </c>
      <c r="D6" s="46">
        <v>3</v>
      </c>
      <c r="E6" s="46">
        <v>4</v>
      </c>
      <c r="F6" s="46">
        <v>5</v>
      </c>
      <c r="G6" s="46">
        <v>6</v>
      </c>
      <c r="H6" s="46">
        <v>7</v>
      </c>
      <c r="I6" s="46">
        <v>8</v>
      </c>
      <c r="J6" s="46">
        <v>9</v>
      </c>
      <c r="K6" s="46">
        <v>10</v>
      </c>
      <c r="L6" s="46">
        <v>11</v>
      </c>
      <c r="M6" s="46">
        <v>12</v>
      </c>
      <c r="N6" s="46">
        <v>13</v>
      </c>
      <c r="O6" s="46">
        <v>14</v>
      </c>
      <c r="P6" s="46">
        <v>15</v>
      </c>
      <c r="Q6" s="46">
        <v>16</v>
      </c>
    </row>
    <row r="7" spans="1:19" s="8" customFormat="1" ht="12.75">
      <c r="A7" s="19">
        <v>1</v>
      </c>
      <c r="B7" s="23" t="s">
        <v>19</v>
      </c>
      <c r="C7" s="10"/>
      <c r="D7" s="24"/>
      <c r="E7" s="25" t="e">
        <f>D7/C7*100</f>
        <v>#DIV/0!</v>
      </c>
      <c r="F7" s="25">
        <f>H7+J7+L7+N7+P7</f>
        <v>0</v>
      </c>
      <c r="G7" s="26" t="e">
        <f>F7/D7*100</f>
        <v>#DIV/0!</v>
      </c>
      <c r="H7" s="10"/>
      <c r="I7" s="12"/>
      <c r="J7" s="10"/>
      <c r="K7" s="4"/>
      <c r="L7" s="10"/>
      <c r="M7" s="4"/>
      <c r="N7" s="32"/>
      <c r="O7" s="44"/>
      <c r="P7" s="32"/>
      <c r="Q7" s="44"/>
      <c r="S7" s="18"/>
    </row>
    <row r="8" spans="1:17" s="8" customFormat="1" ht="12.75">
      <c r="A8" s="19">
        <v>2</v>
      </c>
      <c r="B8" s="27" t="s">
        <v>8</v>
      </c>
      <c r="C8" s="32"/>
      <c r="D8" s="32"/>
      <c r="E8" s="25" t="e">
        <f aca="true" t="shared" si="0" ref="E8:E19">D8/C8*100</f>
        <v>#DIV/0!</v>
      </c>
      <c r="F8" s="25">
        <f aca="true" t="shared" si="1" ref="F8:F19">H8+J8+L8+N8+P8</f>
        <v>0</v>
      </c>
      <c r="G8" s="61" t="e">
        <f aca="true" t="shared" si="2" ref="G8:G19">F8/D8*100</f>
        <v>#DIV/0!</v>
      </c>
      <c r="H8" s="32"/>
      <c r="I8" s="44"/>
      <c r="J8" s="32"/>
      <c r="K8" s="44"/>
      <c r="L8" s="32"/>
      <c r="M8" s="44"/>
      <c r="N8" s="32"/>
      <c r="O8" s="44"/>
      <c r="P8" s="32"/>
      <c r="Q8" s="44"/>
    </row>
    <row r="9" spans="1:17" s="8" customFormat="1" ht="12.75">
      <c r="A9" s="19">
        <v>3</v>
      </c>
      <c r="B9" s="27" t="s">
        <v>20</v>
      </c>
      <c r="C9" s="50"/>
      <c r="D9" s="50"/>
      <c r="E9" s="25" t="e">
        <f t="shared" si="0"/>
        <v>#DIV/0!</v>
      </c>
      <c r="F9" s="25">
        <f t="shared" si="1"/>
        <v>0</v>
      </c>
      <c r="G9" s="26" t="e">
        <f t="shared" si="2"/>
        <v>#DIV/0!</v>
      </c>
      <c r="H9" s="63"/>
      <c r="I9" s="12"/>
      <c r="J9" s="10"/>
      <c r="K9" s="12"/>
      <c r="L9" s="10"/>
      <c r="M9" s="12"/>
      <c r="N9" s="32"/>
      <c r="O9" s="44"/>
      <c r="P9" s="32"/>
      <c r="Q9" s="44"/>
    </row>
    <row r="10" spans="1:17" s="8" customFormat="1" ht="12.75">
      <c r="A10" s="19">
        <v>4</v>
      </c>
      <c r="B10" s="27" t="s">
        <v>21</v>
      </c>
      <c r="C10" s="55"/>
      <c r="D10" s="55"/>
      <c r="E10" s="25" t="e">
        <f t="shared" si="0"/>
        <v>#DIV/0!</v>
      </c>
      <c r="F10" s="25">
        <f t="shared" si="1"/>
        <v>0</v>
      </c>
      <c r="G10" s="26" t="e">
        <f t="shared" si="2"/>
        <v>#DIV/0!</v>
      </c>
      <c r="H10" s="10"/>
      <c r="I10" s="4"/>
      <c r="J10" s="10"/>
      <c r="K10" s="4"/>
      <c r="L10" s="10"/>
      <c r="M10" s="4"/>
      <c r="N10" s="32"/>
      <c r="O10" s="44"/>
      <c r="P10" s="32"/>
      <c r="Q10" s="44"/>
    </row>
    <row r="11" spans="1:17" s="8" customFormat="1" ht="12.75">
      <c r="A11" s="19">
        <v>5</v>
      </c>
      <c r="B11" s="27" t="s">
        <v>22</v>
      </c>
      <c r="C11" s="50"/>
      <c r="D11" s="50"/>
      <c r="E11" s="25" t="e">
        <f t="shared" si="0"/>
        <v>#DIV/0!</v>
      </c>
      <c r="F11" s="25">
        <f t="shared" si="1"/>
        <v>0</v>
      </c>
      <c r="G11" s="26" t="e">
        <f t="shared" si="2"/>
        <v>#DIV/0!</v>
      </c>
      <c r="H11" s="50"/>
      <c r="I11" s="51"/>
      <c r="J11" s="50"/>
      <c r="K11" s="52"/>
      <c r="L11" s="10"/>
      <c r="M11" s="4"/>
      <c r="N11" s="32"/>
      <c r="O11" s="44"/>
      <c r="P11" s="32"/>
      <c r="Q11" s="44"/>
    </row>
    <row r="12" spans="1:17" s="8" customFormat="1" ht="12.75">
      <c r="A12" s="19">
        <v>6</v>
      </c>
      <c r="B12" s="27" t="s">
        <v>11</v>
      </c>
      <c r="C12" s="9"/>
      <c r="D12" s="9"/>
      <c r="E12" s="25" t="e">
        <f t="shared" si="0"/>
        <v>#DIV/0!</v>
      </c>
      <c r="F12" s="25">
        <f t="shared" si="1"/>
        <v>0</v>
      </c>
      <c r="G12" s="26" t="e">
        <f t="shared" si="2"/>
        <v>#DIV/0!</v>
      </c>
      <c r="H12" s="9"/>
      <c r="I12" s="5"/>
      <c r="J12" s="9"/>
      <c r="K12" s="5"/>
      <c r="L12" s="9"/>
      <c r="M12" s="5"/>
      <c r="N12" s="32"/>
      <c r="O12" s="44"/>
      <c r="P12" s="32"/>
      <c r="Q12" s="44"/>
    </row>
    <row r="13" spans="1:17" s="8" customFormat="1" ht="12.75">
      <c r="A13" s="19">
        <v>7</v>
      </c>
      <c r="B13" s="28" t="s">
        <v>16</v>
      </c>
      <c r="C13" s="58"/>
      <c r="D13" s="57"/>
      <c r="E13" s="25" t="e">
        <f t="shared" si="0"/>
        <v>#DIV/0!</v>
      </c>
      <c r="F13" s="25">
        <f t="shared" si="1"/>
        <v>0</v>
      </c>
      <c r="G13" s="26" t="e">
        <f t="shared" si="2"/>
        <v>#DIV/0!</v>
      </c>
      <c r="H13" s="29"/>
      <c r="I13" s="48"/>
      <c r="J13" s="29"/>
      <c r="K13" s="30"/>
      <c r="L13" s="13"/>
      <c r="M13" s="14"/>
      <c r="N13" s="32"/>
      <c r="O13" s="44"/>
      <c r="P13" s="32"/>
      <c r="Q13" s="44"/>
    </row>
    <row r="14" spans="1:17" s="8" customFormat="1" ht="12.75">
      <c r="A14" s="19">
        <v>8</v>
      </c>
      <c r="B14" s="31" t="s">
        <v>12</v>
      </c>
      <c r="C14" s="15"/>
      <c r="D14" s="15"/>
      <c r="E14" s="25" t="e">
        <f t="shared" si="0"/>
        <v>#DIV/0!</v>
      </c>
      <c r="F14" s="25">
        <f t="shared" si="1"/>
        <v>0</v>
      </c>
      <c r="G14" s="26" t="e">
        <f t="shared" si="2"/>
        <v>#DIV/0!</v>
      </c>
      <c r="H14" s="15"/>
      <c r="I14" s="33"/>
      <c r="J14" s="15"/>
      <c r="K14" s="16"/>
      <c r="L14" s="13"/>
      <c r="M14" s="14"/>
      <c r="N14" s="32"/>
      <c r="O14" s="44"/>
      <c r="P14" s="32"/>
      <c r="Q14" s="44"/>
    </row>
    <row r="15" spans="1:17" s="8" customFormat="1" ht="12.75">
      <c r="A15" s="19">
        <v>9</v>
      </c>
      <c r="B15" s="28" t="s">
        <v>13</v>
      </c>
      <c r="C15" s="59"/>
      <c r="D15" s="59"/>
      <c r="E15" s="25" t="e">
        <f t="shared" si="0"/>
        <v>#DIV/0!</v>
      </c>
      <c r="F15" s="25">
        <f t="shared" si="1"/>
        <v>0</v>
      </c>
      <c r="G15" s="26" t="e">
        <f t="shared" si="2"/>
        <v>#DIV/0!</v>
      </c>
      <c r="H15" s="32"/>
      <c r="I15" s="44"/>
      <c r="J15" s="60"/>
      <c r="K15" s="19"/>
      <c r="L15" s="13"/>
      <c r="M15" s="14"/>
      <c r="N15" s="32"/>
      <c r="O15" s="44"/>
      <c r="P15" s="32"/>
      <c r="Q15" s="44"/>
    </row>
    <row r="16" spans="1:17" s="8" customFormat="1" ht="12.75">
      <c r="A16" s="19">
        <v>10</v>
      </c>
      <c r="B16" s="34" t="s">
        <v>9</v>
      </c>
      <c r="C16" s="11"/>
      <c r="D16" s="11"/>
      <c r="E16" s="25" t="e">
        <f t="shared" si="0"/>
        <v>#DIV/0!</v>
      </c>
      <c r="F16" s="25">
        <f t="shared" si="1"/>
        <v>0</v>
      </c>
      <c r="G16" s="26" t="e">
        <f t="shared" si="2"/>
        <v>#DIV/0!</v>
      </c>
      <c r="H16" s="3"/>
      <c r="I16" s="4"/>
      <c r="J16" s="3"/>
      <c r="K16" s="4"/>
      <c r="L16" s="3"/>
      <c r="M16" s="53"/>
      <c r="N16" s="32"/>
      <c r="O16" s="44"/>
      <c r="P16" s="32"/>
      <c r="Q16" s="44"/>
    </row>
    <row r="17" spans="1:17" s="8" customFormat="1" ht="12.75">
      <c r="A17" s="19">
        <v>11</v>
      </c>
      <c r="B17" s="34" t="s">
        <v>10</v>
      </c>
      <c r="C17" s="17"/>
      <c r="D17" s="17"/>
      <c r="E17" s="25" t="e">
        <f t="shared" si="0"/>
        <v>#DIV/0!</v>
      </c>
      <c r="F17" s="25">
        <f t="shared" si="1"/>
        <v>0</v>
      </c>
      <c r="G17" s="26" t="e">
        <f t="shared" si="2"/>
        <v>#DIV/0!</v>
      </c>
      <c r="H17" s="10"/>
      <c r="I17" s="12"/>
      <c r="J17" s="3"/>
      <c r="K17" s="1"/>
      <c r="L17" s="3"/>
      <c r="M17" s="1"/>
      <c r="N17" s="32"/>
      <c r="O17" s="44"/>
      <c r="P17" s="32"/>
      <c r="Q17" s="44"/>
    </row>
    <row r="18" spans="1:17" s="8" customFormat="1" ht="13.5" customHeight="1">
      <c r="A18" s="19">
        <v>12</v>
      </c>
      <c r="B18" s="35" t="s">
        <v>14</v>
      </c>
      <c r="C18" s="36"/>
      <c r="D18" s="36"/>
      <c r="E18" s="25" t="e">
        <f t="shared" si="0"/>
        <v>#DIV/0!</v>
      </c>
      <c r="F18" s="25">
        <f t="shared" si="1"/>
        <v>0</v>
      </c>
      <c r="G18" s="26" t="e">
        <f t="shared" si="2"/>
        <v>#DIV/0!</v>
      </c>
      <c r="H18" s="36"/>
      <c r="I18" s="37"/>
      <c r="J18" s="36"/>
      <c r="K18" s="37"/>
      <c r="L18" s="36"/>
      <c r="M18" s="5"/>
      <c r="N18" s="32"/>
      <c r="O18" s="44"/>
      <c r="P18" s="32"/>
      <c r="Q18" s="44"/>
    </row>
    <row r="19" spans="1:17" s="8" customFormat="1" ht="12.75" customHeight="1">
      <c r="A19" s="19">
        <v>13</v>
      </c>
      <c r="B19" s="38" t="s">
        <v>15</v>
      </c>
      <c r="C19" s="17"/>
      <c r="D19" s="17"/>
      <c r="E19" s="25" t="e">
        <f t="shared" si="0"/>
        <v>#DIV/0!</v>
      </c>
      <c r="F19" s="25">
        <f t="shared" si="1"/>
        <v>0</v>
      </c>
      <c r="G19" s="26" t="e">
        <f t="shared" si="2"/>
        <v>#DIV/0!</v>
      </c>
      <c r="H19" s="17"/>
      <c r="I19" s="53"/>
      <c r="J19" s="17"/>
      <c r="K19" s="54"/>
      <c r="L19" s="10"/>
      <c r="M19" s="4"/>
      <c r="N19" s="3"/>
      <c r="O19" s="1"/>
      <c r="P19" s="3"/>
      <c r="Q19" s="1"/>
    </row>
    <row r="20" spans="1:17" ht="12.75">
      <c r="A20" s="22"/>
      <c r="B20" s="39" t="s">
        <v>17</v>
      </c>
      <c r="C20" s="40">
        <f>SUM(C7:C19)</f>
        <v>0</v>
      </c>
      <c r="D20" s="40">
        <f>SUM(D7:D19)</f>
        <v>0</v>
      </c>
      <c r="E20" s="40" t="e">
        <f>D20/C20*100</f>
        <v>#DIV/0!</v>
      </c>
      <c r="F20" s="40">
        <f>SUM(F7:F19)</f>
        <v>0</v>
      </c>
      <c r="G20" s="41" t="e">
        <f>F20/D20*100</f>
        <v>#DIV/0!</v>
      </c>
      <c r="H20" s="40">
        <f aca="true" t="shared" si="3" ref="H20:Q20">SUM(H7:H19)</f>
        <v>0</v>
      </c>
      <c r="I20" s="42">
        <f t="shared" si="3"/>
        <v>0</v>
      </c>
      <c r="J20" s="40">
        <f t="shared" si="3"/>
        <v>0</v>
      </c>
      <c r="K20" s="42">
        <f t="shared" si="3"/>
        <v>0</v>
      </c>
      <c r="L20" s="40">
        <f t="shared" si="3"/>
        <v>0</v>
      </c>
      <c r="M20" s="42">
        <f t="shared" si="3"/>
        <v>0</v>
      </c>
      <c r="N20" s="40">
        <f t="shared" si="3"/>
        <v>0</v>
      </c>
      <c r="O20" s="42">
        <f t="shared" si="3"/>
        <v>0</v>
      </c>
      <c r="P20" s="40">
        <f t="shared" si="3"/>
        <v>0</v>
      </c>
      <c r="Q20" s="42">
        <f t="shared" si="3"/>
        <v>0</v>
      </c>
    </row>
    <row r="22" spans="2:19" ht="15.75">
      <c r="B22" s="47"/>
      <c r="C22" s="65"/>
      <c r="D22" s="65"/>
      <c r="E22" s="64"/>
      <c r="F22" s="62"/>
      <c r="G22" s="62"/>
      <c r="H22" s="65"/>
      <c r="I22" s="66"/>
      <c r="J22" s="65"/>
      <c r="K22" s="66"/>
      <c r="L22" s="65"/>
      <c r="M22" s="67"/>
      <c r="N22" s="47"/>
      <c r="O22" s="47"/>
      <c r="P22" s="47"/>
      <c r="Q22" s="47"/>
      <c r="R22" s="47"/>
      <c r="S22" s="47"/>
    </row>
    <row r="23" spans="2:17" s="56" customFormat="1" ht="19.5" customHeight="1">
      <c r="B23" s="100" t="s">
        <v>31</v>
      </c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</row>
    <row r="25" ht="12.75">
      <c r="B25" s="43" t="s">
        <v>29</v>
      </c>
    </row>
  </sheetData>
  <sheetProtection/>
  <mergeCells count="14">
    <mergeCell ref="B1:Q1"/>
    <mergeCell ref="F3:G4"/>
    <mergeCell ref="H3:Q3"/>
    <mergeCell ref="H4:I4"/>
    <mergeCell ref="J4:K4"/>
    <mergeCell ref="A3:A5"/>
    <mergeCell ref="B3:B5"/>
    <mergeCell ref="C3:C5"/>
    <mergeCell ref="D3:D5"/>
    <mergeCell ref="E3:E5"/>
    <mergeCell ref="B23:Q23"/>
    <mergeCell ref="L4:M4"/>
    <mergeCell ref="N4:O4"/>
    <mergeCell ref="P4:Q4"/>
  </mergeCells>
  <printOptions/>
  <pageMargins left="0.5905511811023623" right="0.3937007874015748" top="0.7874015748031497" bottom="0.7874015748031497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S27"/>
  <sheetViews>
    <sheetView zoomScale="94" zoomScaleNormal="94" zoomScalePageLayoutView="0" workbookViewId="0" topLeftCell="A1">
      <selection activeCell="H18" sqref="H17:H18"/>
    </sheetView>
  </sheetViews>
  <sheetFormatPr defaultColWidth="11.57421875" defaultRowHeight="12.75"/>
  <cols>
    <col min="1" max="1" width="3.00390625" style="0" customWidth="1"/>
    <col min="2" max="2" width="13.57421875" style="0" customWidth="1"/>
    <col min="3" max="3" width="12.7109375" style="0" customWidth="1"/>
    <col min="4" max="4" width="9.28125" style="0" customWidth="1"/>
    <col min="5" max="5" width="8.140625" style="0" customWidth="1"/>
    <col min="6" max="6" width="10.00390625" style="0" customWidth="1"/>
    <col min="7" max="7" width="7.28125" style="0" customWidth="1"/>
    <col min="8" max="8" width="9.140625" style="0" customWidth="1"/>
    <col min="9" max="9" width="6.8515625" style="0" customWidth="1"/>
    <col min="10" max="10" width="8.7109375" style="0" customWidth="1"/>
    <col min="11" max="11" width="6.57421875" style="0" customWidth="1"/>
    <col min="12" max="12" width="9.00390625" style="0" customWidth="1"/>
    <col min="13" max="13" width="7.28125" style="0" customWidth="1"/>
    <col min="14" max="14" width="8.7109375" style="0" customWidth="1"/>
    <col min="15" max="15" width="5.7109375" style="0" customWidth="1"/>
    <col min="16" max="16" width="7.7109375" style="0" customWidth="1"/>
    <col min="17" max="17" width="5.7109375" style="0" customWidth="1"/>
  </cols>
  <sheetData>
    <row r="1" spans="2:17" ht="33.75" customHeight="1">
      <c r="B1" s="95" t="s">
        <v>47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</row>
    <row r="2" spans="2:7" ht="12.75">
      <c r="B2" s="20"/>
      <c r="G2" s="2"/>
    </row>
    <row r="3" spans="1:17" ht="13.5" customHeight="1">
      <c r="A3" s="98" t="s">
        <v>0</v>
      </c>
      <c r="B3" s="94" t="s">
        <v>18</v>
      </c>
      <c r="C3" s="97" t="s">
        <v>34</v>
      </c>
      <c r="D3" s="97" t="s">
        <v>24</v>
      </c>
      <c r="E3" s="97" t="s">
        <v>23</v>
      </c>
      <c r="F3" s="94" t="s">
        <v>25</v>
      </c>
      <c r="G3" s="94"/>
      <c r="H3" s="94" t="s">
        <v>1</v>
      </c>
      <c r="I3" s="94"/>
      <c r="J3" s="94"/>
      <c r="K3" s="94"/>
      <c r="L3" s="94"/>
      <c r="M3" s="94"/>
      <c r="N3" s="94"/>
      <c r="O3" s="94"/>
      <c r="P3" s="94"/>
      <c r="Q3" s="94"/>
    </row>
    <row r="4" spans="1:17" ht="114" customHeight="1">
      <c r="A4" s="98"/>
      <c r="B4" s="94"/>
      <c r="C4" s="97"/>
      <c r="D4" s="97"/>
      <c r="E4" s="97"/>
      <c r="F4" s="97"/>
      <c r="G4" s="94"/>
      <c r="H4" s="94" t="s">
        <v>2</v>
      </c>
      <c r="I4" s="94"/>
      <c r="J4" s="94" t="s">
        <v>30</v>
      </c>
      <c r="K4" s="94"/>
      <c r="L4" s="94" t="s">
        <v>3</v>
      </c>
      <c r="M4" s="94"/>
      <c r="N4" s="94" t="s">
        <v>4</v>
      </c>
      <c r="O4" s="94"/>
      <c r="P4" s="94" t="s">
        <v>5</v>
      </c>
      <c r="Q4" s="94"/>
    </row>
    <row r="5" spans="1:17" ht="15" customHeight="1">
      <c r="A5" s="98"/>
      <c r="B5" s="94"/>
      <c r="C5" s="97"/>
      <c r="D5" s="97"/>
      <c r="E5" s="97"/>
      <c r="F5" s="83" t="s">
        <v>26</v>
      </c>
      <c r="G5" s="83" t="s">
        <v>6</v>
      </c>
      <c r="H5" s="83" t="s">
        <v>26</v>
      </c>
      <c r="I5" s="83" t="s">
        <v>7</v>
      </c>
      <c r="J5" s="83" t="s">
        <v>26</v>
      </c>
      <c r="K5" s="83" t="s">
        <v>7</v>
      </c>
      <c r="L5" s="83" t="s">
        <v>26</v>
      </c>
      <c r="M5" s="83" t="s">
        <v>7</v>
      </c>
      <c r="N5" s="83" t="s">
        <v>26</v>
      </c>
      <c r="O5" s="83" t="s">
        <v>7</v>
      </c>
      <c r="P5" s="83" t="s">
        <v>26</v>
      </c>
      <c r="Q5" s="83" t="s">
        <v>7</v>
      </c>
    </row>
    <row r="6" spans="1:17" ht="12.75">
      <c r="A6" s="22"/>
      <c r="B6" s="83">
        <v>1</v>
      </c>
      <c r="C6" s="83">
        <v>2</v>
      </c>
      <c r="D6" s="83">
        <v>3</v>
      </c>
      <c r="E6" s="83">
        <v>4</v>
      </c>
      <c r="F6" s="83">
        <v>5</v>
      </c>
      <c r="G6" s="83">
        <v>6</v>
      </c>
      <c r="H6" s="83">
        <v>7</v>
      </c>
      <c r="I6" s="83">
        <v>8</v>
      </c>
      <c r="J6" s="83">
        <v>9</v>
      </c>
      <c r="K6" s="83">
        <v>10</v>
      </c>
      <c r="L6" s="83">
        <v>11</v>
      </c>
      <c r="M6" s="83">
        <v>12</v>
      </c>
      <c r="N6" s="83">
        <v>13</v>
      </c>
      <c r="O6" s="83">
        <v>14</v>
      </c>
      <c r="P6" s="83">
        <v>15</v>
      </c>
      <c r="Q6" s="83">
        <v>16</v>
      </c>
    </row>
    <row r="7" spans="1:19" s="8" customFormat="1" ht="12.75">
      <c r="A7" s="19">
        <v>1</v>
      </c>
      <c r="B7" s="23" t="s">
        <v>19</v>
      </c>
      <c r="C7" s="79">
        <v>7713945</v>
      </c>
      <c r="D7" s="24">
        <v>247287</v>
      </c>
      <c r="E7" s="25">
        <f>D7/C7*100</f>
        <v>3.205713807915405</v>
      </c>
      <c r="F7" s="25">
        <f>H7+J7+L7+N7+P7</f>
        <v>181766.7</v>
      </c>
      <c r="G7" s="26">
        <f>F7/D7*100</f>
        <v>73.50434919749118</v>
      </c>
      <c r="H7" s="10">
        <v>169922.6</v>
      </c>
      <c r="I7" s="12">
        <v>4338</v>
      </c>
      <c r="J7" s="69">
        <v>11844.1</v>
      </c>
      <c r="K7" s="12">
        <v>4338</v>
      </c>
      <c r="L7" s="74"/>
      <c r="M7" s="75"/>
      <c r="N7" s="6"/>
      <c r="O7" s="7"/>
      <c r="P7" s="6"/>
      <c r="Q7" s="7"/>
      <c r="S7" s="18"/>
    </row>
    <row r="8" spans="1:17" ht="12.75">
      <c r="A8" s="22"/>
      <c r="B8" s="39" t="s">
        <v>17</v>
      </c>
      <c r="C8" s="40">
        <f>SUM(C7:C7)</f>
        <v>7713945</v>
      </c>
      <c r="D8" s="40">
        <f>SUM(D7:D7)</f>
        <v>247287</v>
      </c>
      <c r="E8" s="40">
        <f>D8/C8*100</f>
        <v>3.205713807915405</v>
      </c>
      <c r="F8" s="40">
        <f>SUM(F7:F7)</f>
        <v>181766.7</v>
      </c>
      <c r="G8" s="41">
        <f>F8/D8*100</f>
        <v>73.50434919749118</v>
      </c>
      <c r="H8" s="40">
        <f aca="true" t="shared" si="0" ref="H8:Q8">SUM(H7:H7)</f>
        <v>169922.6</v>
      </c>
      <c r="I8" s="42">
        <f t="shared" si="0"/>
        <v>4338</v>
      </c>
      <c r="J8" s="40">
        <f t="shared" si="0"/>
        <v>11844.1</v>
      </c>
      <c r="K8" s="42">
        <f t="shared" si="0"/>
        <v>4338</v>
      </c>
      <c r="L8" s="40">
        <f t="shared" si="0"/>
        <v>0</v>
      </c>
      <c r="M8" s="42">
        <f t="shared" si="0"/>
        <v>0</v>
      </c>
      <c r="N8" s="40">
        <f t="shared" si="0"/>
        <v>0</v>
      </c>
      <c r="O8" s="42">
        <f t="shared" si="0"/>
        <v>0</v>
      </c>
      <c r="P8" s="40">
        <f t="shared" si="0"/>
        <v>0</v>
      </c>
      <c r="Q8" s="42">
        <f t="shared" si="0"/>
        <v>0</v>
      </c>
    </row>
    <row r="10" spans="3:7" ht="15">
      <c r="C10" s="76"/>
      <c r="D10" s="77"/>
      <c r="G10" s="84"/>
    </row>
    <row r="11" spans="2:19" ht="15.75">
      <c r="B11" s="99" t="s">
        <v>41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</row>
    <row r="12" spans="3:11" ht="12.75">
      <c r="C12" s="72"/>
      <c r="D12" s="73"/>
      <c r="G12" s="82"/>
      <c r="H12" s="70"/>
      <c r="I12" s="67"/>
      <c r="J12" s="70"/>
      <c r="K12" s="71"/>
    </row>
    <row r="15" ht="12.75">
      <c r="B15" t="s">
        <v>46</v>
      </c>
    </row>
    <row r="21" ht="12.75">
      <c r="B21" s="43" t="s">
        <v>45</v>
      </c>
    </row>
    <row r="22" ht="12.75">
      <c r="B22" s="43" t="s">
        <v>40</v>
      </c>
    </row>
    <row r="27" ht="12.75">
      <c r="B27" s="81" t="s">
        <v>44</v>
      </c>
    </row>
  </sheetData>
  <sheetProtection/>
  <mergeCells count="14">
    <mergeCell ref="A3:A5"/>
    <mergeCell ref="B3:B5"/>
    <mergeCell ref="C3:C5"/>
    <mergeCell ref="D3:D5"/>
    <mergeCell ref="E3:E5"/>
    <mergeCell ref="L4:M4"/>
    <mergeCell ref="N4:O4"/>
    <mergeCell ref="P4:Q4"/>
    <mergeCell ref="B11:S11"/>
    <mergeCell ref="B1:Q1"/>
    <mergeCell ref="F3:G4"/>
    <mergeCell ref="H3:Q3"/>
    <mergeCell ref="H4:I4"/>
    <mergeCell ref="J4:K4"/>
  </mergeCells>
  <printOptions/>
  <pageMargins left="0.5905511811023623" right="0.3937007874015748" top="0.7874015748031497" bottom="0.7874015748031497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U32"/>
  <sheetViews>
    <sheetView tabSelected="1" zoomScale="94" zoomScaleNormal="94" zoomScalePageLayoutView="0" workbookViewId="0" topLeftCell="A4">
      <selection activeCell="U22" sqref="U22"/>
    </sheetView>
  </sheetViews>
  <sheetFormatPr defaultColWidth="11.57421875" defaultRowHeight="12.75"/>
  <cols>
    <col min="1" max="1" width="3.00390625" style="0" customWidth="1"/>
    <col min="2" max="2" width="13.57421875" style="0" customWidth="1"/>
    <col min="3" max="3" width="12.7109375" style="0" customWidth="1"/>
    <col min="4" max="4" width="9.28125" style="0" customWidth="1"/>
    <col min="5" max="5" width="8.140625" style="0" customWidth="1"/>
    <col min="6" max="6" width="10.00390625" style="0" customWidth="1"/>
    <col min="7" max="7" width="7.28125" style="0" customWidth="1"/>
    <col min="8" max="8" width="9.140625" style="0" customWidth="1"/>
    <col min="9" max="9" width="6.8515625" style="0" customWidth="1"/>
    <col min="10" max="10" width="8.7109375" style="0" customWidth="1"/>
    <col min="11" max="11" width="6.57421875" style="0" customWidth="1"/>
    <col min="12" max="12" width="9.00390625" style="0" customWidth="1"/>
    <col min="13" max="13" width="7.28125" style="0" customWidth="1"/>
    <col min="14" max="14" width="8.7109375" style="0" customWidth="1"/>
    <col min="15" max="15" width="5.7109375" style="0" customWidth="1"/>
    <col min="16" max="16" width="7.7109375" style="0" customWidth="1"/>
    <col min="17" max="17" width="5.7109375" style="0" customWidth="1"/>
  </cols>
  <sheetData>
    <row r="1" spans="2:17" ht="61.5" customHeight="1">
      <c r="B1" s="95" t="s">
        <v>64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</row>
    <row r="2" spans="2:7" ht="12.75">
      <c r="B2" s="20"/>
      <c r="G2" s="2"/>
    </row>
    <row r="3" spans="1:17" ht="13.5" customHeight="1">
      <c r="A3" s="101" t="s">
        <v>0</v>
      </c>
      <c r="B3" s="102" t="s">
        <v>49</v>
      </c>
      <c r="C3" s="103" t="s">
        <v>50</v>
      </c>
      <c r="D3" s="103" t="s">
        <v>51</v>
      </c>
      <c r="E3" s="103" t="s">
        <v>52</v>
      </c>
      <c r="F3" s="102" t="s">
        <v>53</v>
      </c>
      <c r="G3" s="102"/>
      <c r="H3" s="102" t="s">
        <v>55</v>
      </c>
      <c r="I3" s="102"/>
      <c r="J3" s="102"/>
      <c r="K3" s="102"/>
      <c r="L3" s="102"/>
      <c r="M3" s="102"/>
      <c r="N3" s="102"/>
      <c r="O3" s="102"/>
      <c r="P3" s="102"/>
      <c r="Q3" s="102"/>
    </row>
    <row r="4" spans="1:17" ht="114" customHeight="1">
      <c r="A4" s="101"/>
      <c r="B4" s="102"/>
      <c r="C4" s="103"/>
      <c r="D4" s="103"/>
      <c r="E4" s="103"/>
      <c r="F4" s="103"/>
      <c r="G4" s="102"/>
      <c r="H4" s="102" t="s">
        <v>57</v>
      </c>
      <c r="I4" s="102"/>
      <c r="J4" s="102" t="s">
        <v>65</v>
      </c>
      <c r="K4" s="102"/>
      <c r="L4" s="104" t="s">
        <v>59</v>
      </c>
      <c r="M4" s="105"/>
      <c r="N4" s="102" t="s">
        <v>60</v>
      </c>
      <c r="O4" s="102"/>
      <c r="P4" s="102" t="s">
        <v>61</v>
      </c>
      <c r="Q4" s="102"/>
    </row>
    <row r="5" spans="1:17" ht="15" customHeight="1">
      <c r="A5" s="101"/>
      <c r="B5" s="102"/>
      <c r="C5" s="103"/>
      <c r="D5" s="103"/>
      <c r="E5" s="103"/>
      <c r="F5" s="85" t="s">
        <v>54</v>
      </c>
      <c r="G5" s="85" t="s">
        <v>6</v>
      </c>
      <c r="H5" s="85" t="s">
        <v>26</v>
      </c>
      <c r="I5" s="85" t="s">
        <v>56</v>
      </c>
      <c r="J5" s="85" t="s">
        <v>54</v>
      </c>
      <c r="K5" s="85" t="s">
        <v>56</v>
      </c>
      <c r="L5" s="85" t="s">
        <v>54</v>
      </c>
      <c r="M5" s="85" t="s">
        <v>56</v>
      </c>
      <c r="N5" s="85" t="s">
        <v>54</v>
      </c>
      <c r="O5" s="85" t="s">
        <v>56</v>
      </c>
      <c r="P5" s="85" t="s">
        <v>54</v>
      </c>
      <c r="Q5" s="85" t="s">
        <v>56</v>
      </c>
    </row>
    <row r="6" spans="1:17" ht="12.75">
      <c r="A6" s="86"/>
      <c r="B6" s="85">
        <v>1</v>
      </c>
      <c r="C6" s="85">
        <v>2</v>
      </c>
      <c r="D6" s="85">
        <v>3</v>
      </c>
      <c r="E6" s="85">
        <v>4</v>
      </c>
      <c r="F6" s="85">
        <v>5</v>
      </c>
      <c r="G6" s="85">
        <v>6</v>
      </c>
      <c r="H6" s="85">
        <v>7</v>
      </c>
      <c r="I6" s="85">
        <v>8</v>
      </c>
      <c r="J6" s="85">
        <v>9</v>
      </c>
      <c r="K6" s="85">
        <v>10</v>
      </c>
      <c r="L6" s="85">
        <v>11</v>
      </c>
      <c r="M6" s="85">
        <v>12</v>
      </c>
      <c r="N6" s="85">
        <v>13</v>
      </c>
      <c r="O6" s="85">
        <v>14</v>
      </c>
      <c r="P6" s="85">
        <v>15</v>
      </c>
      <c r="Q6" s="85">
        <v>16</v>
      </c>
    </row>
    <row r="7" spans="1:19" s="8" customFormat="1" ht="12.75">
      <c r="A7" s="87">
        <v>1</v>
      </c>
      <c r="B7" s="23" t="s">
        <v>62</v>
      </c>
      <c r="C7" s="79">
        <v>1860137</v>
      </c>
      <c r="D7" s="24">
        <f>F7</f>
        <v>41551</v>
      </c>
      <c r="E7" s="50">
        <f>D7/C7*100</f>
        <v>2.233760201533543</v>
      </c>
      <c r="F7" s="50">
        <f>H7+J7+L7+N7+P7</f>
        <v>41551</v>
      </c>
      <c r="G7" s="88">
        <f>F7/D7*100</f>
        <v>100</v>
      </c>
      <c r="H7" s="10">
        <v>41551</v>
      </c>
      <c r="I7" s="12">
        <v>5205</v>
      </c>
      <c r="J7" s="69"/>
      <c r="K7" s="12"/>
      <c r="L7" s="74"/>
      <c r="M7" s="75"/>
      <c r="N7" s="50"/>
      <c r="O7" s="52"/>
      <c r="P7" s="50"/>
      <c r="Q7" s="52"/>
      <c r="S7" s="18"/>
    </row>
    <row r="8" spans="1:17" ht="12.75">
      <c r="A8" s="86"/>
      <c r="B8" s="89" t="s">
        <v>63</v>
      </c>
      <c r="C8" s="90">
        <f>SUM(C7:C7)</f>
        <v>1860137</v>
      </c>
      <c r="D8" s="90">
        <f>SUM(D7:D7)</f>
        <v>41551</v>
      </c>
      <c r="E8" s="90">
        <f>D8/C8*100</f>
        <v>2.233760201533543</v>
      </c>
      <c r="F8" s="90">
        <f>SUM(F7:F7)</f>
        <v>41551</v>
      </c>
      <c r="G8" s="91">
        <f>F8/D8*100</f>
        <v>100</v>
      </c>
      <c r="H8" s="90">
        <f aca="true" t="shared" si="0" ref="H8:Q8">SUM(H7:H7)</f>
        <v>41551</v>
      </c>
      <c r="I8" s="92">
        <f t="shared" si="0"/>
        <v>5205</v>
      </c>
      <c r="J8" s="90">
        <f t="shared" si="0"/>
        <v>0</v>
      </c>
      <c r="K8" s="92">
        <f t="shared" si="0"/>
        <v>0</v>
      </c>
      <c r="L8" s="90">
        <f t="shared" si="0"/>
        <v>0</v>
      </c>
      <c r="M8" s="92">
        <f t="shared" si="0"/>
        <v>0</v>
      </c>
      <c r="N8" s="90">
        <f t="shared" si="0"/>
        <v>0</v>
      </c>
      <c r="O8" s="92">
        <f t="shared" si="0"/>
        <v>0</v>
      </c>
      <c r="P8" s="90">
        <f t="shared" si="0"/>
        <v>0</v>
      </c>
      <c r="Q8" s="92">
        <f t="shared" si="0"/>
        <v>0</v>
      </c>
    </row>
    <row r="12" ht="12.75">
      <c r="B12" s="43" t="s">
        <v>45</v>
      </c>
    </row>
    <row r="13" ht="12.75" hidden="1">
      <c r="B13" s="43" t="s">
        <v>40</v>
      </c>
    </row>
    <row r="14" ht="12.75" hidden="1"/>
    <row r="15" ht="12.75" hidden="1"/>
    <row r="16" ht="12.75" hidden="1"/>
    <row r="17" ht="12.75" hidden="1"/>
    <row r="18" ht="12.75" hidden="1">
      <c r="B18" s="81" t="s">
        <v>44</v>
      </c>
    </row>
    <row r="22" spans="2:21" ht="46.5" customHeight="1">
      <c r="B22" s="95" t="str">
        <f>$B$1</f>
        <v>2008 жылғы 25 қаңтардағы № 64 ППРК  сәйкес бөлінетін 2020 жылғы арналған шығындар туралы мәліметтер                                        (2020 жылғы 1 наурыздағы жағдай бойынша)
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U22" t="s">
        <v>58</v>
      </c>
    </row>
    <row r="23" spans="2:7" ht="12.75" customHeight="1">
      <c r="B23" s="20"/>
      <c r="G23" s="2"/>
    </row>
    <row r="24" spans="1:17" ht="12.75" customHeight="1">
      <c r="A24" s="101" t="s">
        <v>0</v>
      </c>
      <c r="B24" s="106" t="str">
        <f>$B$3</f>
        <v>Қалалардың, аудандардың атауы</v>
      </c>
      <c r="C24" s="109" t="s">
        <v>48</v>
      </c>
      <c r="D24" s="109" t="s">
        <v>24</v>
      </c>
      <c r="E24" s="109" t="s">
        <v>23</v>
      </c>
      <c r="F24" s="112" t="s">
        <v>25</v>
      </c>
      <c r="G24" s="113"/>
      <c r="H24" s="104" t="s">
        <v>1</v>
      </c>
      <c r="I24" s="116"/>
      <c r="J24" s="116"/>
      <c r="K24" s="116"/>
      <c r="L24" s="116"/>
      <c r="M24" s="116"/>
      <c r="N24" s="116"/>
      <c r="O24" s="116"/>
      <c r="P24" s="116"/>
      <c r="Q24" s="105"/>
    </row>
    <row r="25" spans="1:17" ht="12.75" customHeight="1">
      <c r="A25" s="101"/>
      <c r="B25" s="107"/>
      <c r="C25" s="110"/>
      <c r="D25" s="110"/>
      <c r="E25" s="110"/>
      <c r="F25" s="114"/>
      <c r="G25" s="115"/>
      <c r="H25" s="104" t="s">
        <v>2</v>
      </c>
      <c r="I25" s="105"/>
      <c r="J25" s="104" t="s">
        <v>30</v>
      </c>
      <c r="K25" s="105"/>
      <c r="L25" s="104" t="s">
        <v>3</v>
      </c>
      <c r="M25" s="105"/>
      <c r="N25" s="104" t="s">
        <v>4</v>
      </c>
      <c r="O25" s="105"/>
      <c r="P25" s="104" t="s">
        <v>5</v>
      </c>
      <c r="Q25" s="105"/>
    </row>
    <row r="26" spans="1:17" ht="12.75" customHeight="1">
      <c r="A26" s="101"/>
      <c r="B26" s="108"/>
      <c r="C26" s="111"/>
      <c r="D26" s="111"/>
      <c r="E26" s="111"/>
      <c r="F26" s="93" t="s">
        <v>26</v>
      </c>
      <c r="G26" s="93" t="s">
        <v>6</v>
      </c>
      <c r="H26" s="93" t="s">
        <v>26</v>
      </c>
      <c r="I26" s="93" t="s">
        <v>7</v>
      </c>
      <c r="J26" s="93" t="s">
        <v>26</v>
      </c>
      <c r="K26" s="93" t="s">
        <v>7</v>
      </c>
      <c r="L26" s="93" t="s">
        <v>26</v>
      </c>
      <c r="M26" s="93" t="s">
        <v>7</v>
      </c>
      <c r="N26" s="93" t="s">
        <v>26</v>
      </c>
      <c r="O26" s="93" t="s">
        <v>7</v>
      </c>
      <c r="P26" s="93" t="s">
        <v>26</v>
      </c>
      <c r="Q26" s="93" t="s">
        <v>7</v>
      </c>
    </row>
    <row r="27" spans="1:17" ht="12.75" customHeight="1">
      <c r="A27" s="86"/>
      <c r="B27" s="93">
        <v>1</v>
      </c>
      <c r="C27" s="93">
        <v>2</v>
      </c>
      <c r="D27" s="93">
        <v>3</v>
      </c>
      <c r="E27" s="93">
        <v>4</v>
      </c>
      <c r="F27" s="93">
        <v>5</v>
      </c>
      <c r="G27" s="93">
        <v>6</v>
      </c>
      <c r="H27" s="93">
        <v>7</v>
      </c>
      <c r="I27" s="93">
        <v>8</v>
      </c>
      <c r="J27" s="93">
        <v>9</v>
      </c>
      <c r="K27" s="93">
        <v>10</v>
      </c>
      <c r="L27" s="93">
        <v>11</v>
      </c>
      <c r="M27" s="93">
        <v>12</v>
      </c>
      <c r="N27" s="93">
        <v>13</v>
      </c>
      <c r="O27" s="93">
        <v>14</v>
      </c>
      <c r="P27" s="93">
        <v>15</v>
      </c>
      <c r="Q27" s="93">
        <v>16</v>
      </c>
    </row>
    <row r="28" spans="1:17" ht="12.75" customHeight="1">
      <c r="A28" s="87">
        <v>1</v>
      </c>
      <c r="B28" s="23" t="s">
        <v>19</v>
      </c>
      <c r="C28" s="79">
        <v>1860137</v>
      </c>
      <c r="D28" s="24">
        <f>F28</f>
        <v>41551</v>
      </c>
      <c r="E28" s="50">
        <f>D28/C28*100</f>
        <v>2.233760201533543</v>
      </c>
      <c r="F28" s="50">
        <f>H28+J28+L28+N28+P28</f>
        <v>41551</v>
      </c>
      <c r="G28" s="88">
        <f>F28/D28*100</f>
        <v>100</v>
      </c>
      <c r="H28" s="10">
        <v>41551</v>
      </c>
      <c r="I28" s="12">
        <v>5205</v>
      </c>
      <c r="J28" s="69"/>
      <c r="K28" s="12"/>
      <c r="L28" s="74"/>
      <c r="M28" s="75"/>
      <c r="N28" s="50"/>
      <c r="O28" s="52"/>
      <c r="P28" s="50"/>
      <c r="Q28" s="52"/>
    </row>
    <row r="29" spans="1:17" ht="12.75" customHeight="1">
      <c r="A29" s="86"/>
      <c r="B29" s="89" t="s">
        <v>17</v>
      </c>
      <c r="C29" s="90">
        <f>SUM(C28:C28)</f>
        <v>1860137</v>
      </c>
      <c r="D29" s="90">
        <f>SUM(D28:D28)</f>
        <v>41551</v>
      </c>
      <c r="E29" s="90">
        <f>D29/C29*100</f>
        <v>2.233760201533543</v>
      </c>
      <c r="F29" s="90">
        <f>SUM(F28:F28)</f>
        <v>41551</v>
      </c>
      <c r="G29" s="91">
        <f>F29/D29*100</f>
        <v>100</v>
      </c>
      <c r="H29" s="90">
        <f aca="true" t="shared" si="1" ref="H29:Q29">SUM(H28:H28)</f>
        <v>41551</v>
      </c>
      <c r="I29" s="92">
        <f t="shared" si="1"/>
        <v>5205</v>
      </c>
      <c r="J29" s="90">
        <f t="shared" si="1"/>
        <v>0</v>
      </c>
      <c r="K29" s="92">
        <f t="shared" si="1"/>
        <v>0</v>
      </c>
      <c r="L29" s="90">
        <f t="shared" si="1"/>
        <v>0</v>
      </c>
      <c r="M29" s="92">
        <f t="shared" si="1"/>
        <v>0</v>
      </c>
      <c r="N29" s="90">
        <f t="shared" si="1"/>
        <v>0</v>
      </c>
      <c r="O29" s="92">
        <f t="shared" si="1"/>
        <v>0</v>
      </c>
      <c r="P29" s="90">
        <f t="shared" si="1"/>
        <v>0</v>
      </c>
      <c r="Q29" s="92">
        <f t="shared" si="1"/>
        <v>0</v>
      </c>
    </row>
    <row r="32" ht="12.75" customHeight="1">
      <c r="B32" s="43" t="s">
        <v>45</v>
      </c>
    </row>
  </sheetData>
  <sheetProtection/>
  <mergeCells count="26">
    <mergeCell ref="L25:M25"/>
    <mergeCell ref="N25:O25"/>
    <mergeCell ref="P25:Q25"/>
    <mergeCell ref="B22:Q22"/>
    <mergeCell ref="A24:A26"/>
    <mergeCell ref="B24:B26"/>
    <mergeCell ref="C24:C26"/>
    <mergeCell ref="D24:D26"/>
    <mergeCell ref="E24:E26"/>
    <mergeCell ref="F24:G25"/>
    <mergeCell ref="H24:Q24"/>
    <mergeCell ref="H25:I25"/>
    <mergeCell ref="J25:K25"/>
    <mergeCell ref="N4:O4"/>
    <mergeCell ref="P4:Q4"/>
    <mergeCell ref="B1:Q1"/>
    <mergeCell ref="F3:G4"/>
    <mergeCell ref="H3:Q3"/>
    <mergeCell ref="H4:I4"/>
    <mergeCell ref="J4:K4"/>
    <mergeCell ref="A3:A5"/>
    <mergeCell ref="B3:B5"/>
    <mergeCell ref="C3:C5"/>
    <mergeCell ref="D3:D5"/>
    <mergeCell ref="E3:E5"/>
    <mergeCell ref="L4:M4"/>
  </mergeCells>
  <printOptions/>
  <pageMargins left="0.5905511811023623" right="0.3937007874015748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2020-02-28T11:14:54Z</cp:lastPrinted>
  <dcterms:created xsi:type="dcterms:W3CDTF">2012-07-09T14:37:30Z</dcterms:created>
  <dcterms:modified xsi:type="dcterms:W3CDTF">2020-03-02T09:12:04Z</dcterms:modified>
  <cp:category/>
  <cp:version/>
  <cp:contentType/>
  <cp:contentStatus/>
</cp:coreProperties>
</file>