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65" tabRatio="595" activeTab="1"/>
  </bookViews>
  <sheets>
    <sheet name="Форма 1" sheetId="1" r:id="rId1"/>
    <sheet name="Форма 2" sheetId="2" r:id="rId2"/>
  </sheets>
  <externalReferences>
    <externalReference r:id="rId5"/>
  </externalReferences>
  <definedNames>
    <definedName name="_xlnm._FilterDatabase" localSheetId="0" hidden="1">'Форма 1'!$A$5:$CD$10</definedName>
    <definedName name="Excel_BuiltIn_Print_Area_1">"$#ССЫЛ!.$D$1:$AA$19"</definedName>
    <definedName name="Excel_BuiltIn_Print_Area_1_1">"$#ССЫЛ!.$D$1:$Y$20"</definedName>
    <definedName name="Excel_BuiltIn_Print_Area_1_1_1">'[1]печное '!#REF!</definedName>
    <definedName name="Excel_BuiltIn_Print_Area_2">'[1]центральное'!#REF!</definedName>
  </definedNames>
  <calcPr fullCalcOnLoad="1"/>
</workbook>
</file>

<file path=xl/sharedStrings.xml><?xml version="1.0" encoding="utf-8"?>
<sst xmlns="http://schemas.openxmlformats.org/spreadsheetml/2006/main" count="189" uniqueCount="116">
  <si>
    <t>Школа</t>
  </si>
  <si>
    <t>Утверждаю</t>
  </si>
  <si>
    <t>Школа с казахским языком обучения</t>
  </si>
  <si>
    <t>Школа с русским языком обучения</t>
  </si>
  <si>
    <t>Класс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</si>
  <si>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</si>
  <si>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</si>
  <si>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</si>
  <si>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</si>
  <si>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</si>
  <si>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</si>
  <si>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</si>
  <si>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</si>
  <si>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</si>
  <si>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</si>
  <si>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</si>
  <si>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Директор</t>
  </si>
  <si>
    <t>(подпись)</t>
  </si>
  <si>
    <t>(расшифровка подписи)</t>
  </si>
  <si>
    <t>Исполнитель</t>
  </si>
  <si>
    <t>МП</t>
  </si>
  <si>
    <t>Всего, в т.ч.</t>
  </si>
  <si>
    <t>каз.</t>
  </si>
  <si>
    <t>рус.</t>
  </si>
  <si>
    <t>Кол-во мини-центров</t>
  </si>
  <si>
    <t>в т.ч в группах с кратк. пребыв.</t>
  </si>
  <si>
    <t>в них детей</t>
  </si>
  <si>
    <t>Кол-во групп</t>
  </si>
  <si>
    <t>уч.</t>
  </si>
  <si>
    <t>ком.</t>
  </si>
  <si>
    <t>кл.</t>
  </si>
  <si>
    <t>уч</t>
  </si>
  <si>
    <t>Смеш</t>
  </si>
  <si>
    <t>Рус.</t>
  </si>
  <si>
    <t>Каз.</t>
  </si>
  <si>
    <t>НШ</t>
  </si>
  <si>
    <t>ОШ</t>
  </si>
  <si>
    <t>СШ</t>
  </si>
  <si>
    <t>К-во мини-центров.</t>
  </si>
  <si>
    <t>Всего 0-11 классы</t>
  </si>
  <si>
    <t>Всего 1-11 классы</t>
  </si>
  <si>
    <t>10-11 классы</t>
  </si>
  <si>
    <t>5-9 классы</t>
  </si>
  <si>
    <t>1-4 классы</t>
  </si>
  <si>
    <t>Предшкола</t>
  </si>
  <si>
    <t>Язык обуч. уч-ся</t>
  </si>
  <si>
    <t>Язык обуч. школы (да-1)</t>
  </si>
  <si>
    <t xml:space="preserve">М/к школа  (да-1) </t>
  </si>
  <si>
    <t>Всего уч-ся  (без предшколы)</t>
  </si>
  <si>
    <t>Тип школы (да-1)</t>
  </si>
  <si>
    <t>Город-1, село-0</t>
  </si>
  <si>
    <t>каз.яз.обуч</t>
  </si>
  <si>
    <t>рус.яз.обуч.</t>
  </si>
  <si>
    <t>Предварительные Титульные списки школ г. Павлодара на начало 2020-2021 учебного года</t>
  </si>
  <si>
    <t>Руководитель отдела образования</t>
  </si>
  <si>
    <t>_____________С. Айтказина</t>
  </si>
  <si>
    <t>"____"______________2020 г.</t>
  </si>
  <si>
    <t>на I полугодие 2020-2021 учебного года</t>
  </si>
  <si>
    <t xml:space="preserve">Наименование </t>
  </si>
  <si>
    <t>Всего</t>
  </si>
  <si>
    <t>в том числе</t>
  </si>
  <si>
    <t>Дежурный класс</t>
  </si>
  <si>
    <t>На дистанционном обучении</t>
  </si>
  <si>
    <t>Средняя напол.</t>
  </si>
  <si>
    <t>Кол-во клас.</t>
  </si>
  <si>
    <t>Кол-во уч-ся</t>
  </si>
  <si>
    <t>1а</t>
  </si>
  <si>
    <t>1б</t>
  </si>
  <si>
    <t>Итого по 1-м классам</t>
  </si>
  <si>
    <t>Итого по 2-м классам</t>
  </si>
  <si>
    <t>Итого по 3-м классам</t>
  </si>
  <si>
    <t>Итого по 4-м классам</t>
  </si>
  <si>
    <t>ИТОГО 1-4 кл.</t>
  </si>
  <si>
    <t>Итого по 5-м классам</t>
  </si>
  <si>
    <t>Итого по 6-м классам</t>
  </si>
  <si>
    <t>Итого по 7-м классам</t>
  </si>
  <si>
    <t>Итого по 8-м классам</t>
  </si>
  <si>
    <t>Итого по 9-м классам</t>
  </si>
  <si>
    <t>ИТОГО 5-9 кл.</t>
  </si>
  <si>
    <t>Итого по 10-м классам</t>
  </si>
  <si>
    <t>Итого по 11-м классам</t>
  </si>
  <si>
    <t>ИТОГО 10-11 кл.</t>
  </si>
  <si>
    <t>ВСЕГО по ШКОЛЕ</t>
  </si>
  <si>
    <t>Директор школы</t>
  </si>
  <si>
    <t xml:space="preserve">___________________ </t>
  </si>
  <si>
    <t>___________________</t>
  </si>
  <si>
    <t>ЖСОШ</t>
  </si>
  <si>
    <t>З.К.Утегенова</t>
  </si>
  <si>
    <t>К.Е. Арынова</t>
  </si>
  <si>
    <t xml:space="preserve">Титульный список ГУ "Жетекшинская СОШ" </t>
  </si>
  <si>
    <t>0а</t>
  </si>
  <si>
    <t>1в</t>
  </si>
  <si>
    <t>0б</t>
  </si>
  <si>
    <t>2а</t>
  </si>
  <si>
    <t>2ә</t>
  </si>
  <si>
    <t>2б</t>
  </si>
  <si>
    <t>2в</t>
  </si>
  <si>
    <t>3а</t>
  </si>
  <si>
    <t>3б</t>
  </si>
  <si>
    <t>4а</t>
  </si>
  <si>
    <t>4б</t>
  </si>
  <si>
    <t>5а</t>
  </si>
  <si>
    <t>5б</t>
  </si>
  <si>
    <t>6а</t>
  </si>
  <si>
    <t>6ә</t>
  </si>
  <si>
    <t>6б</t>
  </si>
  <si>
    <t>7а</t>
  </si>
  <si>
    <t>7б</t>
  </si>
  <si>
    <t>8а</t>
  </si>
  <si>
    <t>8б</t>
  </si>
  <si>
    <t>9а</t>
  </si>
  <si>
    <t>9б</t>
  </si>
  <si>
    <t>10а</t>
  </si>
  <si>
    <t>10б</t>
  </si>
  <si>
    <t>11а</t>
  </si>
  <si>
    <t>11б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</si>
</sst>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mmm/yyyy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"/>
      <family val="2"/>
    </font>
    <font>
      <sz val="8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1" fillId="0" borderId="0" xfId="53" applyFont="1" applyFill="1" applyAlignment="1">
      <alignment horizontal="center"/>
      <protection/>
    </xf>
    <xf numFmtId="0" fontId="1" fillId="33" borderId="0" xfId="53" applyFont="1" applyFill="1">
      <alignment/>
      <protection/>
    </xf>
    <xf numFmtId="0" fontId="1" fillId="34" borderId="0" xfId="0" applyFont="1" applyFill="1" applyAlignment="1">
      <alignment wrapText="1"/>
    </xf>
    <xf numFmtId="0" fontId="1" fillId="0" borderId="0" xfId="53" applyFont="1" applyFill="1" applyAlignment="1">
      <alignment wrapText="1"/>
      <protection/>
    </xf>
    <xf numFmtId="0" fontId="1" fillId="0" borderId="0" xfId="53" applyFont="1" applyFill="1" applyAlignment="1">
      <alignment vertical="center" wrapText="1"/>
      <protection/>
    </xf>
    <xf numFmtId="0" fontId="1" fillId="33" borderId="0" xfId="53" applyFont="1" applyFill="1" applyAlignment="1">
      <alignment wrapText="1"/>
      <protection/>
    </xf>
    <xf numFmtId="0" fontId="3" fillId="33" borderId="0" xfId="53" applyFont="1" applyFill="1" applyAlignment="1">
      <alignment wrapText="1"/>
      <protection/>
    </xf>
    <xf numFmtId="0" fontId="50" fillId="0" borderId="0" xfId="0" applyFont="1" applyAlignment="1">
      <alignment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4" fillId="0" borderId="12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center" wrapText="1"/>
    </xf>
    <xf numFmtId="0" fontId="4" fillId="0" borderId="10" xfId="53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0" fontId="4" fillId="0" borderId="10" xfId="53" applyFont="1" applyFill="1" applyBorder="1" applyAlignment="1" applyProtection="1">
      <alignment horizontal="center"/>
      <protection locked="0"/>
    </xf>
    <xf numFmtId="0" fontId="5" fillId="33" borderId="0" xfId="53" applyFont="1" applyFill="1">
      <alignment/>
      <protection/>
    </xf>
    <xf numFmtId="0" fontId="5" fillId="0" borderId="13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4" fillId="0" borderId="0" xfId="53" applyFont="1" applyFill="1" applyAlignment="1">
      <alignment horizontal="left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textRotation="90" wrapText="1"/>
      <protection/>
    </xf>
    <xf numFmtId="0" fontId="5" fillId="0" borderId="11" xfId="53" applyFont="1" applyFill="1" applyBorder="1" applyAlignment="1">
      <alignment horizontal="center" vertical="center" textRotation="90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4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2;&#1086;&#1080;%20&#1076;&#1086;&#1082;&#1091;&#1084;&#1077;&#1085;&#1090;&#1099;\&#1044;&#1076;&#1091;%20&#1080;%20&#1042;&#1085;&#1077;&#1096;&#1059;&#1095;\2010\&#1055;&#1086;&#1076;&#1075;&#1086;&#1090;&#1086;&#1074;&#1082;&#1072;%20&#1082;%20&#1086;&#1090;&#1086;&#1087;%20&#1089;&#1077;&#1079;%20&#1044;&#1044;&#1059;%20&#1089;&#1077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ды отпления"/>
      <sheetName val="центральное"/>
      <sheetName val="автономное"/>
      <sheetName val="печное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4"/>
  <sheetViews>
    <sheetView zoomScalePageLayoutView="0" workbookViewId="0" topLeftCell="A1">
      <pane xSplit="1" ySplit="5" topLeftCell="AP6" activePane="bottomRight" state="frozen"/>
      <selection pane="topLeft" activeCell="A9" sqref="A9"/>
      <selection pane="topRight" activeCell="C9" sqref="C9"/>
      <selection pane="bottomLeft" activeCell="A13" sqref="A13"/>
      <selection pane="bottomRight" activeCell="A1" sqref="A1:BF24"/>
    </sheetView>
  </sheetViews>
  <sheetFormatPr defaultColWidth="9.140625" defaultRowHeight="12.75"/>
  <cols>
    <col min="1" max="1" width="8.00390625" style="3" customWidth="1"/>
    <col min="2" max="2" width="2.7109375" style="1" customWidth="1"/>
    <col min="3" max="4" width="2.421875" style="1" customWidth="1"/>
    <col min="5" max="5" width="3.00390625" style="1" bestFit="1" customWidth="1"/>
    <col min="6" max="6" width="7.57421875" style="1" customWidth="1"/>
    <col min="7" max="7" width="2.8515625" style="1" customWidth="1"/>
    <col min="8" max="8" width="4.57421875" style="1" customWidth="1"/>
    <col min="9" max="9" width="4.140625" style="1" customWidth="1"/>
    <col min="10" max="10" width="6.8515625" style="1" customWidth="1"/>
    <col min="11" max="11" width="5.00390625" style="1" customWidth="1"/>
    <col min="12" max="12" width="3.57421875" style="1" customWidth="1"/>
    <col min="13" max="13" width="5.140625" style="1" customWidth="1"/>
    <col min="14" max="14" width="5.00390625" style="1" customWidth="1"/>
    <col min="15" max="15" width="5.8515625" style="1" customWidth="1"/>
    <col min="16" max="16" width="6.421875" style="1" customWidth="1"/>
    <col min="17" max="18" width="4.8515625" style="1" customWidth="1"/>
    <col min="19" max="19" width="5.7109375" style="1" customWidth="1"/>
    <col min="20" max="21" width="4.421875" style="1" bestFit="1" customWidth="1"/>
    <col min="22" max="22" width="5.57421875" style="1" customWidth="1"/>
    <col min="23" max="24" width="4.421875" style="1" bestFit="1" customWidth="1"/>
    <col min="25" max="25" width="5.57421875" style="1" bestFit="1" customWidth="1"/>
    <col min="26" max="26" width="6.57421875" style="2" customWidth="1"/>
    <col min="27" max="27" width="5.57421875" style="2" bestFit="1" customWidth="1"/>
    <col min="28" max="28" width="6.7109375" style="2" bestFit="1" customWidth="1"/>
    <col min="29" max="29" width="4.421875" style="1" bestFit="1" customWidth="1"/>
    <col min="30" max="30" width="6.28125" style="1" customWidth="1"/>
    <col min="31" max="31" width="5.140625" style="1" customWidth="1"/>
    <col min="32" max="32" width="5.57421875" style="1" bestFit="1" customWidth="1"/>
    <col min="33" max="33" width="5.140625" style="1" customWidth="1"/>
    <col min="34" max="34" width="5.57421875" style="1" customWidth="1"/>
    <col min="35" max="35" width="4.421875" style="1" customWidth="1"/>
    <col min="36" max="36" width="5.57421875" style="1" bestFit="1" customWidth="1"/>
    <col min="37" max="37" width="4.421875" style="1" bestFit="1" customWidth="1"/>
    <col min="38" max="38" width="6.28125" style="1" customWidth="1"/>
    <col min="39" max="39" width="6.421875" style="2" customWidth="1"/>
    <col min="40" max="40" width="6.00390625" style="2" customWidth="1"/>
    <col min="41" max="41" width="6.7109375" style="2" bestFit="1" customWidth="1"/>
    <col min="42" max="42" width="3.57421875" style="1" customWidth="1"/>
    <col min="43" max="43" width="5.8515625" style="1" customWidth="1"/>
    <col min="44" max="44" width="3.57421875" style="1" customWidth="1"/>
    <col min="45" max="45" width="5.28125" style="1" customWidth="1"/>
    <col min="46" max="46" width="5.00390625" style="2" customWidth="1"/>
    <col min="47" max="49" width="5.57421875" style="2" customWidth="1"/>
    <col min="50" max="50" width="5.28125" style="2" customWidth="1"/>
    <col min="51" max="51" width="7.8515625" style="2" customWidth="1"/>
    <col min="52" max="52" width="5.28125" style="2" customWidth="1"/>
    <col min="53" max="53" width="5.57421875" style="2" customWidth="1"/>
    <col min="54" max="54" width="6.7109375" style="2" bestFit="1" customWidth="1"/>
    <col min="55" max="55" width="5.7109375" style="1" customWidth="1"/>
    <col min="56" max="56" width="6.28125" style="1" bestFit="1" customWidth="1"/>
    <col min="57" max="58" width="5.7109375" style="1" customWidth="1"/>
    <col min="59" max="16384" width="9.140625" style="1" customWidth="1"/>
  </cols>
  <sheetData>
    <row r="1" spans="1:58" ht="11.25" customHeight="1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1"/>
      <c r="AA1" s="11"/>
      <c r="AB1" s="11"/>
      <c r="AC1" s="11"/>
      <c r="AD1" s="11"/>
      <c r="AE1" s="11"/>
      <c r="AF1" s="11"/>
      <c r="AG1" s="12"/>
      <c r="AH1" s="12"/>
      <c r="AI1" s="12"/>
      <c r="AJ1" s="12"/>
      <c r="AK1" s="12"/>
      <c r="AL1" s="12"/>
      <c r="AM1" s="11"/>
      <c r="AN1" s="11"/>
      <c r="AO1" s="11"/>
      <c r="AP1" s="12"/>
      <c r="AQ1" s="12"/>
      <c r="AR1" s="12"/>
      <c r="AS1" s="12"/>
      <c r="AT1" s="11"/>
      <c r="AU1" s="11"/>
      <c r="AV1" s="11"/>
      <c r="AW1" s="11"/>
      <c r="AX1" s="11"/>
      <c r="AY1" s="11"/>
      <c r="AZ1" s="11"/>
      <c r="BA1" s="11"/>
      <c r="BB1" s="11"/>
      <c r="BC1" s="12"/>
      <c r="BD1" s="12"/>
      <c r="BE1" s="12"/>
      <c r="BF1" s="12"/>
    </row>
    <row r="2" spans="1:58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  <c r="AA2" s="13"/>
      <c r="AB2" s="13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3"/>
      <c r="AN2" s="13"/>
      <c r="AO2" s="13"/>
      <c r="AP2" s="14"/>
      <c r="AQ2" s="14"/>
      <c r="AR2" s="14"/>
      <c r="AS2" s="14"/>
      <c r="AT2" s="13"/>
      <c r="AU2" s="13"/>
      <c r="AV2" s="13"/>
      <c r="AW2" s="13"/>
      <c r="AX2" s="11"/>
      <c r="AY2" s="11"/>
      <c r="AZ2" s="13"/>
      <c r="BA2" s="13"/>
      <c r="BB2" s="13"/>
      <c r="BC2" s="12"/>
      <c r="BD2" s="12"/>
      <c r="BE2" s="12"/>
      <c r="BF2" s="12"/>
    </row>
    <row r="3" spans="1:72" s="6" customFormat="1" ht="54" customHeight="1">
      <c r="A3" s="30" t="s">
        <v>0</v>
      </c>
      <c r="B3" s="31" t="s">
        <v>50</v>
      </c>
      <c r="C3" s="33" t="s">
        <v>49</v>
      </c>
      <c r="D3" s="34"/>
      <c r="E3" s="35"/>
      <c r="F3" s="36" t="s">
        <v>48</v>
      </c>
      <c r="G3" s="31" t="s">
        <v>47</v>
      </c>
      <c r="H3" s="33" t="s">
        <v>46</v>
      </c>
      <c r="I3" s="34"/>
      <c r="J3" s="35"/>
      <c r="K3" s="31" t="s">
        <v>45</v>
      </c>
      <c r="L3" s="33" t="s">
        <v>44</v>
      </c>
      <c r="M3" s="35"/>
      <c r="N3" s="33" t="s">
        <v>5</v>
      </c>
      <c r="O3" s="34"/>
      <c r="P3" s="35"/>
      <c r="Q3" s="33" t="s">
        <v>6</v>
      </c>
      <c r="R3" s="34"/>
      <c r="S3" s="35"/>
      <c r="T3" s="33" t="s">
        <v>7</v>
      </c>
      <c r="U3" s="34"/>
      <c r="V3" s="35"/>
      <c r="W3" s="33" t="s">
        <v>8</v>
      </c>
      <c r="X3" s="34"/>
      <c r="Y3" s="35"/>
      <c r="Z3" s="38" t="s">
        <v>43</v>
      </c>
      <c r="AA3" s="39"/>
      <c r="AB3" s="40"/>
      <c r="AC3" s="33" t="s">
        <v>9</v>
      </c>
      <c r="AD3" s="35"/>
      <c r="AE3" s="33" t="s">
        <v>10</v>
      </c>
      <c r="AF3" s="35"/>
      <c r="AG3" s="33" t="s">
        <v>11</v>
      </c>
      <c r="AH3" s="35"/>
      <c r="AI3" s="33" t="s">
        <v>12</v>
      </c>
      <c r="AJ3" s="35"/>
      <c r="AK3" s="33" t="s">
        <v>13</v>
      </c>
      <c r="AL3" s="35"/>
      <c r="AM3" s="38" t="s">
        <v>42</v>
      </c>
      <c r="AN3" s="39"/>
      <c r="AO3" s="40"/>
      <c r="AP3" s="33" t="s">
        <v>14</v>
      </c>
      <c r="AQ3" s="35"/>
      <c r="AR3" s="33" t="s">
        <v>15</v>
      </c>
      <c r="AS3" s="35"/>
      <c r="AT3" s="38" t="s">
        <v>41</v>
      </c>
      <c r="AU3" s="39"/>
      <c r="AV3" s="40"/>
      <c r="AW3" s="38" t="s">
        <v>40</v>
      </c>
      <c r="AX3" s="39"/>
      <c r="AY3" s="40"/>
      <c r="AZ3" s="38" t="s">
        <v>39</v>
      </c>
      <c r="BA3" s="39"/>
      <c r="BB3" s="40"/>
      <c r="BC3" s="38" t="s">
        <v>38</v>
      </c>
      <c r="BD3" s="39"/>
      <c r="BE3" s="39"/>
      <c r="BF3" s="40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s="6" customFormat="1" ht="43.5" customHeight="1">
      <c r="A4" s="30"/>
      <c r="B4" s="32"/>
      <c r="C4" s="17" t="s">
        <v>37</v>
      </c>
      <c r="D4" s="17" t="s">
        <v>36</v>
      </c>
      <c r="E4" s="17" t="s">
        <v>35</v>
      </c>
      <c r="F4" s="37"/>
      <c r="G4" s="32"/>
      <c r="H4" s="17" t="s">
        <v>34</v>
      </c>
      <c r="I4" s="17" t="s">
        <v>33</v>
      </c>
      <c r="J4" s="16" t="s">
        <v>32</v>
      </c>
      <c r="K4" s="32"/>
      <c r="L4" s="17" t="s">
        <v>30</v>
      </c>
      <c r="M4" s="17" t="s">
        <v>31</v>
      </c>
      <c r="N4" s="16" t="s">
        <v>30</v>
      </c>
      <c r="O4" s="17" t="s">
        <v>29</v>
      </c>
      <c r="P4" s="17" t="s">
        <v>28</v>
      </c>
      <c r="Q4" s="17" t="s">
        <v>30</v>
      </c>
      <c r="R4" s="16" t="s">
        <v>29</v>
      </c>
      <c r="S4" s="17" t="s">
        <v>28</v>
      </c>
      <c r="T4" s="17" t="s">
        <v>30</v>
      </c>
      <c r="U4" s="17" t="s">
        <v>29</v>
      </c>
      <c r="V4" s="16" t="s">
        <v>28</v>
      </c>
      <c r="W4" s="17" t="s">
        <v>30</v>
      </c>
      <c r="X4" s="17" t="s">
        <v>29</v>
      </c>
      <c r="Y4" s="17" t="s">
        <v>28</v>
      </c>
      <c r="Z4" s="18" t="s">
        <v>30</v>
      </c>
      <c r="AA4" s="19" t="s">
        <v>29</v>
      </c>
      <c r="AB4" s="18" t="s">
        <v>28</v>
      </c>
      <c r="AC4" s="17" t="s">
        <v>30</v>
      </c>
      <c r="AD4" s="17" t="s">
        <v>28</v>
      </c>
      <c r="AE4" s="17" t="s">
        <v>30</v>
      </c>
      <c r="AF4" s="17" t="s">
        <v>28</v>
      </c>
      <c r="AG4" s="17" t="s">
        <v>30</v>
      </c>
      <c r="AH4" s="17" t="s">
        <v>28</v>
      </c>
      <c r="AI4" s="17" t="s">
        <v>30</v>
      </c>
      <c r="AJ4" s="17" t="s">
        <v>28</v>
      </c>
      <c r="AK4" s="17" t="s">
        <v>30</v>
      </c>
      <c r="AL4" s="17" t="s">
        <v>28</v>
      </c>
      <c r="AM4" s="18" t="s">
        <v>30</v>
      </c>
      <c r="AN4" s="19" t="s">
        <v>29</v>
      </c>
      <c r="AO4" s="18" t="s">
        <v>28</v>
      </c>
      <c r="AP4" s="17" t="s">
        <v>30</v>
      </c>
      <c r="AQ4" s="17" t="s">
        <v>28</v>
      </c>
      <c r="AR4" s="17" t="s">
        <v>30</v>
      </c>
      <c r="AS4" s="17" t="s">
        <v>28</v>
      </c>
      <c r="AT4" s="18" t="s">
        <v>30</v>
      </c>
      <c r="AU4" s="19" t="s">
        <v>29</v>
      </c>
      <c r="AV4" s="18" t="s">
        <v>28</v>
      </c>
      <c r="AW4" s="18" t="s">
        <v>30</v>
      </c>
      <c r="AX4" s="19" t="s">
        <v>29</v>
      </c>
      <c r="AY4" s="18" t="s">
        <v>28</v>
      </c>
      <c r="AZ4" s="18" t="s">
        <v>30</v>
      </c>
      <c r="BA4" s="19" t="s">
        <v>29</v>
      </c>
      <c r="BB4" s="18" t="s">
        <v>28</v>
      </c>
      <c r="BC4" s="20" t="s">
        <v>27</v>
      </c>
      <c r="BD4" s="20" t="s">
        <v>26</v>
      </c>
      <c r="BE4" s="20" t="s">
        <v>25</v>
      </c>
      <c r="BF4" s="20" t="s">
        <v>24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s="6" customFormat="1" ht="17.25" customHeight="1">
      <c r="A5" s="15"/>
      <c r="B5" s="16"/>
      <c r="C5" s="17"/>
      <c r="D5" s="17"/>
      <c r="E5" s="17"/>
      <c r="F5" s="16"/>
      <c r="G5" s="16"/>
      <c r="H5" s="17"/>
      <c r="I5" s="17"/>
      <c r="J5" s="16"/>
      <c r="K5" s="16"/>
      <c r="L5" s="17"/>
      <c r="M5" s="17"/>
      <c r="N5" s="16"/>
      <c r="O5" s="17"/>
      <c r="P5" s="17"/>
      <c r="Q5" s="17"/>
      <c r="R5" s="16"/>
      <c r="S5" s="17"/>
      <c r="T5" s="17"/>
      <c r="U5" s="17"/>
      <c r="V5" s="16"/>
      <c r="W5" s="17"/>
      <c r="X5" s="17"/>
      <c r="Y5" s="17"/>
      <c r="Z5" s="18"/>
      <c r="AA5" s="19"/>
      <c r="AB5" s="18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8"/>
      <c r="AN5" s="19"/>
      <c r="AO5" s="18"/>
      <c r="AP5" s="17"/>
      <c r="AQ5" s="17"/>
      <c r="AR5" s="17"/>
      <c r="AS5" s="17"/>
      <c r="AT5" s="18"/>
      <c r="AU5" s="19"/>
      <c r="AV5" s="18"/>
      <c r="AW5" s="18"/>
      <c r="AX5" s="19"/>
      <c r="AY5" s="18"/>
      <c r="AZ5" s="18"/>
      <c r="BA5" s="19"/>
      <c r="BB5" s="18"/>
      <c r="BC5" s="21"/>
      <c r="BD5" s="21"/>
      <c r="BE5" s="21"/>
      <c r="BF5" s="21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s="6" customFormat="1" ht="17.25" customHeight="1">
      <c r="A6" s="22" t="s">
        <v>86</v>
      </c>
      <c r="B6" s="22">
        <v>0</v>
      </c>
      <c r="C6" s="22">
        <v>1</v>
      </c>
      <c r="D6" s="22"/>
      <c r="E6" s="22"/>
      <c r="F6" s="22">
        <f>AB6+AO6+AV6</f>
        <v>194</v>
      </c>
      <c r="G6" s="22"/>
      <c r="H6" s="22"/>
      <c r="I6" s="22"/>
      <c r="J6" s="22"/>
      <c r="K6" s="22" t="s">
        <v>23</v>
      </c>
      <c r="L6" s="22">
        <v>1</v>
      </c>
      <c r="M6" s="22">
        <v>21</v>
      </c>
      <c r="N6" s="22">
        <v>2</v>
      </c>
      <c r="O6" s="22">
        <v>2</v>
      </c>
      <c r="P6" s="22">
        <v>30</v>
      </c>
      <c r="Q6" s="22">
        <v>2</v>
      </c>
      <c r="R6" s="22">
        <v>2</v>
      </c>
      <c r="S6" s="22">
        <v>38</v>
      </c>
      <c r="T6" s="22">
        <v>1</v>
      </c>
      <c r="U6" s="22">
        <v>1</v>
      </c>
      <c r="V6" s="22">
        <v>14</v>
      </c>
      <c r="W6" s="22">
        <v>1</v>
      </c>
      <c r="X6" s="22">
        <v>1</v>
      </c>
      <c r="Y6" s="22">
        <v>20</v>
      </c>
      <c r="Z6" s="23">
        <f aca="true" t="shared" si="0" ref="Z6:AB7">N6+Q6+T6+W6</f>
        <v>6</v>
      </c>
      <c r="AA6" s="23">
        <f t="shared" si="0"/>
        <v>6</v>
      </c>
      <c r="AB6" s="23">
        <f t="shared" si="0"/>
        <v>102</v>
      </c>
      <c r="AC6" s="22">
        <v>1</v>
      </c>
      <c r="AD6" s="22">
        <v>22</v>
      </c>
      <c r="AE6" s="22">
        <v>1</v>
      </c>
      <c r="AF6" s="22">
        <v>18</v>
      </c>
      <c r="AG6" s="22">
        <v>1</v>
      </c>
      <c r="AH6" s="22">
        <v>10</v>
      </c>
      <c r="AI6" s="22">
        <v>1</v>
      </c>
      <c r="AJ6" s="22">
        <v>16</v>
      </c>
      <c r="AK6" s="22">
        <v>1</v>
      </c>
      <c r="AL6" s="22">
        <v>12</v>
      </c>
      <c r="AM6" s="23">
        <f>AC6+AE6+AG6+AI6+AK6</f>
        <v>5</v>
      </c>
      <c r="AN6" s="24">
        <v>5</v>
      </c>
      <c r="AO6" s="24">
        <f>AD6+AF6+AH6+AJ6+AL6</f>
        <v>78</v>
      </c>
      <c r="AP6" s="22">
        <v>1</v>
      </c>
      <c r="AQ6" s="22">
        <v>6</v>
      </c>
      <c r="AR6" s="22">
        <v>1</v>
      </c>
      <c r="AS6" s="22">
        <v>8</v>
      </c>
      <c r="AT6" s="25">
        <f>AP6+AR6</f>
        <v>2</v>
      </c>
      <c r="AU6" s="24">
        <v>1</v>
      </c>
      <c r="AV6" s="24">
        <f>AQ6+AS6</f>
        <v>14</v>
      </c>
      <c r="AW6" s="24">
        <f aca="true" t="shared" si="1" ref="AW6:AY7">Z6+AM6+AT6</f>
        <v>13</v>
      </c>
      <c r="AX6" s="24">
        <f t="shared" si="1"/>
        <v>12</v>
      </c>
      <c r="AY6" s="24">
        <f t="shared" si="1"/>
        <v>194</v>
      </c>
      <c r="AZ6" s="23">
        <f aca="true" t="shared" si="2" ref="AZ6:BB7">L6+AW6</f>
        <v>14</v>
      </c>
      <c r="BA6" s="23">
        <f t="shared" si="2"/>
        <v>33</v>
      </c>
      <c r="BB6" s="23">
        <f t="shared" si="2"/>
        <v>196</v>
      </c>
      <c r="BC6" s="22"/>
      <c r="BD6" s="22"/>
      <c r="BE6" s="22"/>
      <c r="BF6" s="22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6" customFormat="1" ht="17.25" customHeight="1">
      <c r="A7" s="22"/>
      <c r="B7" s="22"/>
      <c r="C7" s="22"/>
      <c r="D7" s="22"/>
      <c r="E7" s="22"/>
      <c r="F7" s="22">
        <f>AB7+AO7+AV7</f>
        <v>215</v>
      </c>
      <c r="G7" s="22"/>
      <c r="H7" s="22"/>
      <c r="I7" s="22"/>
      <c r="J7" s="22"/>
      <c r="K7" s="22" t="s">
        <v>22</v>
      </c>
      <c r="L7" s="22">
        <v>1</v>
      </c>
      <c r="M7" s="22">
        <v>20</v>
      </c>
      <c r="N7" s="22">
        <v>1</v>
      </c>
      <c r="O7" s="22">
        <v>1</v>
      </c>
      <c r="P7" s="22">
        <v>20</v>
      </c>
      <c r="Q7" s="22">
        <v>2</v>
      </c>
      <c r="R7" s="22">
        <v>2</v>
      </c>
      <c r="S7" s="22">
        <v>34</v>
      </c>
      <c r="T7" s="22">
        <v>1</v>
      </c>
      <c r="U7" s="22">
        <v>1</v>
      </c>
      <c r="V7" s="22">
        <v>19</v>
      </c>
      <c r="W7" s="22">
        <v>1</v>
      </c>
      <c r="X7" s="22">
        <v>1</v>
      </c>
      <c r="Y7" s="22">
        <v>25</v>
      </c>
      <c r="Z7" s="23">
        <f t="shared" si="0"/>
        <v>5</v>
      </c>
      <c r="AA7" s="23">
        <f t="shared" si="0"/>
        <v>5</v>
      </c>
      <c r="AB7" s="23">
        <f t="shared" si="0"/>
        <v>98</v>
      </c>
      <c r="AC7" s="22">
        <v>1</v>
      </c>
      <c r="AD7" s="22">
        <v>28</v>
      </c>
      <c r="AE7" s="22">
        <v>2</v>
      </c>
      <c r="AF7" s="22">
        <v>30</v>
      </c>
      <c r="AG7" s="22">
        <v>1</v>
      </c>
      <c r="AH7" s="22">
        <v>15</v>
      </c>
      <c r="AI7" s="22">
        <v>1</v>
      </c>
      <c r="AJ7" s="22">
        <v>22</v>
      </c>
      <c r="AK7" s="22">
        <v>1</v>
      </c>
      <c r="AL7" s="22">
        <v>11</v>
      </c>
      <c r="AM7" s="23">
        <f>AC7+AE7+AG7+AI7+AK7</f>
        <v>6</v>
      </c>
      <c r="AN7" s="24">
        <v>6</v>
      </c>
      <c r="AO7" s="24">
        <f>AD7+AF7+AH7+AJ7+AL7</f>
        <v>106</v>
      </c>
      <c r="AP7" s="22">
        <v>1</v>
      </c>
      <c r="AQ7" s="22">
        <v>6</v>
      </c>
      <c r="AR7" s="22">
        <v>1</v>
      </c>
      <c r="AS7" s="22">
        <v>5</v>
      </c>
      <c r="AT7" s="25">
        <f>AP7+AR7</f>
        <v>2</v>
      </c>
      <c r="AU7" s="24">
        <v>1</v>
      </c>
      <c r="AV7" s="24">
        <f>AQ7+AS7</f>
        <v>11</v>
      </c>
      <c r="AW7" s="24">
        <f t="shared" si="1"/>
        <v>13</v>
      </c>
      <c r="AX7" s="24">
        <f t="shared" si="1"/>
        <v>12</v>
      </c>
      <c r="AY7" s="24">
        <f t="shared" si="1"/>
        <v>215</v>
      </c>
      <c r="AZ7" s="23">
        <f t="shared" si="2"/>
        <v>14</v>
      </c>
      <c r="BA7" s="23">
        <f t="shared" si="2"/>
        <v>32</v>
      </c>
      <c r="BB7" s="23">
        <f t="shared" si="2"/>
        <v>216</v>
      </c>
      <c r="BC7" s="22">
        <v>2</v>
      </c>
      <c r="BD7" s="22">
        <v>47</v>
      </c>
      <c r="BE7" s="22">
        <v>22</v>
      </c>
      <c r="BF7" s="22">
        <v>1</v>
      </c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8" customFormat="1" ht="28.5">
      <c r="A8" s="23" t="s">
        <v>21</v>
      </c>
      <c r="B8" s="23">
        <f aca="true" t="shared" si="3" ref="B8:Y8">SUM(B6:B7)</f>
        <v>0</v>
      </c>
      <c r="C8" s="23">
        <f t="shared" si="3"/>
        <v>1</v>
      </c>
      <c r="D8" s="23">
        <f t="shared" si="3"/>
        <v>0</v>
      </c>
      <c r="E8" s="23">
        <f t="shared" si="3"/>
        <v>0</v>
      </c>
      <c r="F8" s="23">
        <f t="shared" si="3"/>
        <v>409</v>
      </c>
      <c r="G8" s="23">
        <f t="shared" si="3"/>
        <v>0</v>
      </c>
      <c r="H8" s="23">
        <f t="shared" si="3"/>
        <v>0</v>
      </c>
      <c r="I8" s="23">
        <f t="shared" si="3"/>
        <v>0</v>
      </c>
      <c r="J8" s="23">
        <f t="shared" si="3"/>
        <v>0</v>
      </c>
      <c r="K8" s="23">
        <f t="shared" si="3"/>
        <v>0</v>
      </c>
      <c r="L8" s="23">
        <f t="shared" si="3"/>
        <v>2</v>
      </c>
      <c r="M8" s="23">
        <f t="shared" si="3"/>
        <v>41</v>
      </c>
      <c r="N8" s="23">
        <f t="shared" si="3"/>
        <v>3</v>
      </c>
      <c r="O8" s="23">
        <f t="shared" si="3"/>
        <v>3</v>
      </c>
      <c r="P8" s="23">
        <f t="shared" si="3"/>
        <v>50</v>
      </c>
      <c r="Q8" s="23">
        <f t="shared" si="3"/>
        <v>4</v>
      </c>
      <c r="R8" s="23">
        <f t="shared" si="3"/>
        <v>4</v>
      </c>
      <c r="S8" s="23">
        <f t="shared" si="3"/>
        <v>72</v>
      </c>
      <c r="T8" s="23">
        <f t="shared" si="3"/>
        <v>2</v>
      </c>
      <c r="U8" s="23">
        <f t="shared" si="3"/>
        <v>2</v>
      </c>
      <c r="V8" s="23">
        <f t="shared" si="3"/>
        <v>33</v>
      </c>
      <c r="W8" s="23">
        <f t="shared" si="3"/>
        <v>2</v>
      </c>
      <c r="X8" s="23">
        <f t="shared" si="3"/>
        <v>2</v>
      </c>
      <c r="Y8" s="23">
        <f t="shared" si="3"/>
        <v>45</v>
      </c>
      <c r="Z8" s="23">
        <f>N8+Q8+T8+W8</f>
        <v>11</v>
      </c>
      <c r="AA8" s="23">
        <f>O8+R8+U8+X8</f>
        <v>11</v>
      </c>
      <c r="AB8" s="23">
        <f aca="true" t="shared" si="4" ref="AB8:BF8">SUM(AB6:AB7)</f>
        <v>200</v>
      </c>
      <c r="AC8" s="23">
        <f t="shared" si="4"/>
        <v>2</v>
      </c>
      <c r="AD8" s="23">
        <f t="shared" si="4"/>
        <v>50</v>
      </c>
      <c r="AE8" s="23">
        <f t="shared" si="4"/>
        <v>3</v>
      </c>
      <c r="AF8" s="23">
        <f t="shared" si="4"/>
        <v>48</v>
      </c>
      <c r="AG8" s="23">
        <f t="shared" si="4"/>
        <v>2</v>
      </c>
      <c r="AH8" s="23">
        <f t="shared" si="4"/>
        <v>25</v>
      </c>
      <c r="AI8" s="23">
        <f t="shared" si="4"/>
        <v>2</v>
      </c>
      <c r="AJ8" s="23">
        <f t="shared" si="4"/>
        <v>38</v>
      </c>
      <c r="AK8" s="23">
        <f t="shared" si="4"/>
        <v>2</v>
      </c>
      <c r="AL8" s="23">
        <f t="shared" si="4"/>
        <v>23</v>
      </c>
      <c r="AM8" s="23">
        <f t="shared" si="4"/>
        <v>11</v>
      </c>
      <c r="AN8" s="23">
        <f t="shared" si="4"/>
        <v>11</v>
      </c>
      <c r="AO8" s="23">
        <f t="shared" si="4"/>
        <v>184</v>
      </c>
      <c r="AP8" s="23">
        <f t="shared" si="4"/>
        <v>2</v>
      </c>
      <c r="AQ8" s="23">
        <f t="shared" si="4"/>
        <v>12</v>
      </c>
      <c r="AR8" s="23">
        <f t="shared" si="4"/>
        <v>2</v>
      </c>
      <c r="AS8" s="23">
        <f t="shared" si="4"/>
        <v>13</v>
      </c>
      <c r="AT8" s="23">
        <f t="shared" si="4"/>
        <v>4</v>
      </c>
      <c r="AU8" s="23">
        <f t="shared" si="4"/>
        <v>2</v>
      </c>
      <c r="AV8" s="23">
        <f t="shared" si="4"/>
        <v>25</v>
      </c>
      <c r="AW8" s="23">
        <f t="shared" si="4"/>
        <v>26</v>
      </c>
      <c r="AX8" s="23">
        <f t="shared" si="4"/>
        <v>24</v>
      </c>
      <c r="AY8" s="23">
        <f t="shared" si="4"/>
        <v>409</v>
      </c>
      <c r="AZ8" s="23">
        <f t="shared" si="4"/>
        <v>28</v>
      </c>
      <c r="BA8" s="23">
        <f t="shared" si="4"/>
        <v>65</v>
      </c>
      <c r="BB8" s="23">
        <f t="shared" si="4"/>
        <v>412</v>
      </c>
      <c r="BC8" s="23">
        <f t="shared" si="4"/>
        <v>2</v>
      </c>
      <c r="BD8" s="23">
        <f t="shared" si="4"/>
        <v>47</v>
      </c>
      <c r="BE8" s="23">
        <f t="shared" si="4"/>
        <v>22</v>
      </c>
      <c r="BF8" s="23">
        <f t="shared" si="4"/>
        <v>1</v>
      </c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58" ht="28.5">
      <c r="A9" s="23" t="s">
        <v>52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58" ht="28.5">
      <c r="A10" s="23" t="s">
        <v>51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58" s="4" customFormat="1" ht="10.5" customHeigh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ht="15">
      <c r="A12" s="1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5">
      <c r="A13" s="14"/>
      <c r="B13" s="11" t="s">
        <v>16</v>
      </c>
      <c r="C13" s="11"/>
      <c r="D13" s="11"/>
      <c r="E13" s="12"/>
      <c r="F13" s="12"/>
      <c r="G13" s="27"/>
      <c r="H13" s="27"/>
      <c r="I13" s="12"/>
      <c r="J13" s="26" t="s">
        <v>87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12"/>
      <c r="BF13" s="12"/>
    </row>
    <row r="14" spans="1:58" ht="15">
      <c r="A14" s="14"/>
      <c r="B14" s="12"/>
      <c r="C14" s="12"/>
      <c r="D14" s="12"/>
      <c r="E14" s="12"/>
      <c r="F14" s="12"/>
      <c r="G14" s="12" t="s">
        <v>17</v>
      </c>
      <c r="H14" s="12"/>
      <c r="I14" s="12"/>
      <c r="J14" s="12" t="s">
        <v>18</v>
      </c>
      <c r="K14" s="12"/>
      <c r="L14" s="12"/>
      <c r="M14" s="12"/>
      <c r="N14" s="12"/>
      <c r="O14" s="12"/>
      <c r="P14" s="12"/>
      <c r="Q14" s="28"/>
      <c r="R14" s="12"/>
      <c r="S14" s="12"/>
      <c r="T14" s="12"/>
      <c r="U14" s="12"/>
      <c r="V14" s="12"/>
      <c r="W14" s="12"/>
      <c r="X14" s="12"/>
      <c r="Y14" s="12"/>
      <c r="Z14" s="11"/>
      <c r="AA14" s="11"/>
      <c r="AB14" s="11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1"/>
      <c r="AN14" s="11"/>
      <c r="AO14" s="11"/>
      <c r="AP14" s="12"/>
      <c r="AQ14" s="12"/>
      <c r="AR14" s="12"/>
      <c r="AS14" s="12"/>
      <c r="AT14" s="11"/>
      <c r="AU14" s="11"/>
      <c r="AV14" s="11"/>
      <c r="AW14" s="11"/>
      <c r="AX14" s="11"/>
      <c r="AY14" s="11"/>
      <c r="AZ14" s="11"/>
      <c r="BA14" s="11"/>
      <c r="BB14" s="11"/>
      <c r="BC14" s="12"/>
      <c r="BD14" s="12"/>
      <c r="BE14" s="12"/>
      <c r="BF14" s="12"/>
    </row>
    <row r="15" spans="1:58" ht="1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1"/>
      <c r="AA15" s="11"/>
      <c r="AB15" s="11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1"/>
      <c r="AN15" s="11"/>
      <c r="AO15" s="11"/>
      <c r="AP15" s="12"/>
      <c r="AQ15" s="12"/>
      <c r="AR15" s="12"/>
      <c r="AS15" s="12"/>
      <c r="AT15" s="11"/>
      <c r="AU15" s="11"/>
      <c r="AV15" s="11"/>
      <c r="AW15" s="11"/>
      <c r="AX15" s="11"/>
      <c r="AY15" s="11"/>
      <c r="AZ15" s="11"/>
      <c r="BA15" s="11"/>
      <c r="BB15" s="11"/>
      <c r="BC15" s="12"/>
      <c r="BD15" s="12"/>
      <c r="BE15" s="12"/>
      <c r="BF15" s="12"/>
    </row>
    <row r="16" spans="1:58" ht="15">
      <c r="A16" s="14"/>
      <c r="B16" s="11" t="s">
        <v>19</v>
      </c>
      <c r="C16" s="11"/>
      <c r="D16" s="11"/>
      <c r="E16" s="11"/>
      <c r="F16" s="12"/>
      <c r="G16" s="27"/>
      <c r="H16" s="27"/>
      <c r="I16" s="12"/>
      <c r="J16" s="27" t="s">
        <v>88</v>
      </c>
      <c r="K16" s="27"/>
      <c r="L16" s="27"/>
      <c r="M16" s="27"/>
      <c r="N16" s="27"/>
      <c r="O16" s="28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1"/>
      <c r="AA16" s="11"/>
      <c r="AB16" s="11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1"/>
      <c r="AN16" s="11"/>
      <c r="AO16" s="11"/>
      <c r="AP16" s="12"/>
      <c r="AQ16" s="12"/>
      <c r="AR16" s="12"/>
      <c r="AS16" s="12"/>
      <c r="AT16" s="11"/>
      <c r="AU16" s="11"/>
      <c r="AV16" s="11"/>
      <c r="AW16" s="11"/>
      <c r="AX16" s="11"/>
      <c r="AY16" s="11"/>
      <c r="AZ16" s="11"/>
      <c r="BA16" s="11"/>
      <c r="BB16" s="11"/>
      <c r="BC16" s="12"/>
      <c r="BD16" s="12"/>
      <c r="BE16" s="12"/>
      <c r="BF16" s="12"/>
    </row>
    <row r="17" spans="1:58" ht="15">
      <c r="A17" s="14"/>
      <c r="B17" s="12"/>
      <c r="C17" s="12"/>
      <c r="D17" s="12"/>
      <c r="E17" s="12"/>
      <c r="F17" s="12"/>
      <c r="G17" s="12" t="s">
        <v>17</v>
      </c>
      <c r="H17" s="12"/>
      <c r="I17" s="12"/>
      <c r="J17" s="12" t="s">
        <v>18</v>
      </c>
      <c r="K17" s="12"/>
      <c r="L17" s="12"/>
      <c r="M17" s="12"/>
      <c r="N17" s="12"/>
      <c r="O17" s="2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1"/>
      <c r="AN17" s="11"/>
      <c r="AO17" s="11"/>
      <c r="AP17" s="12"/>
      <c r="AQ17" s="12"/>
      <c r="AR17" s="12"/>
      <c r="AS17" s="12"/>
      <c r="AT17" s="11"/>
      <c r="AU17" s="11"/>
      <c r="AV17" s="11"/>
      <c r="AW17" s="11"/>
      <c r="AX17" s="11"/>
      <c r="AY17" s="11"/>
      <c r="AZ17" s="11"/>
      <c r="BA17" s="11"/>
      <c r="BB17" s="11"/>
      <c r="BC17" s="12"/>
      <c r="BD17" s="12"/>
      <c r="BE17" s="12"/>
      <c r="BF17" s="12"/>
    </row>
    <row r="18" spans="1:58" ht="15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1"/>
      <c r="AN18" s="11"/>
      <c r="AO18" s="11"/>
      <c r="AP18" s="12"/>
      <c r="AQ18" s="12"/>
      <c r="AR18" s="12"/>
      <c r="AS18" s="12"/>
      <c r="AT18" s="11"/>
      <c r="AU18" s="11"/>
      <c r="AV18" s="11"/>
      <c r="AW18" s="11"/>
      <c r="AX18" s="11"/>
      <c r="AY18" s="11"/>
      <c r="AZ18" s="11"/>
      <c r="BA18" s="11"/>
      <c r="BB18" s="11"/>
      <c r="BC18" s="12"/>
      <c r="BD18" s="12"/>
      <c r="BE18" s="12"/>
      <c r="BF18" s="12"/>
    </row>
    <row r="19" spans="1:58" ht="15">
      <c r="A19" s="14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1"/>
      <c r="AN19" s="11"/>
      <c r="AO19" s="11"/>
      <c r="AP19" s="12"/>
      <c r="AQ19" s="12"/>
      <c r="AR19" s="12"/>
      <c r="AS19" s="12"/>
      <c r="AT19" s="11"/>
      <c r="AU19" s="11"/>
      <c r="AV19" s="11"/>
      <c r="AW19" s="11"/>
      <c r="AX19" s="11"/>
      <c r="AY19" s="11"/>
      <c r="AZ19" s="11"/>
      <c r="BA19" s="11"/>
      <c r="BB19" s="11"/>
      <c r="BC19" s="12"/>
      <c r="BD19" s="12"/>
      <c r="BE19" s="12"/>
      <c r="BF19" s="12"/>
    </row>
    <row r="20" spans="1:58" ht="15">
      <c r="A20" s="14"/>
      <c r="B20" s="11" t="s">
        <v>20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1"/>
      <c r="AN20" s="11"/>
      <c r="AO20" s="11"/>
      <c r="AP20" s="12"/>
      <c r="AQ20" s="12"/>
      <c r="AR20" s="12"/>
      <c r="AS20" s="12"/>
      <c r="AT20" s="11"/>
      <c r="AU20" s="11"/>
      <c r="AV20" s="11"/>
      <c r="AW20" s="11"/>
      <c r="AX20" s="11"/>
      <c r="AY20" s="11"/>
      <c r="AZ20" s="11"/>
      <c r="BA20" s="11"/>
      <c r="BB20" s="11"/>
      <c r="BC20" s="12"/>
      <c r="BD20" s="12"/>
      <c r="BE20" s="12"/>
      <c r="BF20" s="12"/>
    </row>
    <row r="21" spans="1:58" ht="15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1"/>
      <c r="AN21" s="11"/>
      <c r="AO21" s="11"/>
      <c r="AP21" s="12"/>
      <c r="AQ21" s="12"/>
      <c r="AR21" s="12"/>
      <c r="AS21" s="12"/>
      <c r="AT21" s="11"/>
      <c r="AU21" s="11"/>
      <c r="AV21" s="11"/>
      <c r="AW21" s="11"/>
      <c r="AX21" s="11"/>
      <c r="AY21" s="11"/>
      <c r="AZ21" s="11"/>
      <c r="BA21" s="11"/>
      <c r="BB21" s="11"/>
      <c r="BC21" s="12"/>
      <c r="BD21" s="12"/>
      <c r="BE21" s="12"/>
      <c r="BF21" s="12"/>
    </row>
    <row r="22" spans="1:58" ht="15">
      <c r="A22" s="1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1"/>
      <c r="AA22" s="11"/>
      <c r="AB22" s="11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1"/>
      <c r="AN22" s="11"/>
      <c r="AO22" s="11"/>
      <c r="AP22" s="12"/>
      <c r="AQ22" s="12"/>
      <c r="AR22" s="12"/>
      <c r="AS22" s="12"/>
      <c r="AT22" s="11"/>
      <c r="AU22" s="11"/>
      <c r="AV22" s="11"/>
      <c r="AW22" s="11"/>
      <c r="AX22" s="11"/>
      <c r="AY22" s="11"/>
      <c r="AZ22" s="11"/>
      <c r="BA22" s="11"/>
      <c r="BB22" s="11"/>
      <c r="BC22" s="12"/>
      <c r="BD22" s="12"/>
      <c r="BE22" s="12"/>
      <c r="BF22" s="12"/>
    </row>
    <row r="23" spans="1:58" ht="15">
      <c r="A23" s="14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1"/>
      <c r="AA23" s="11"/>
      <c r="AB23" s="11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1"/>
      <c r="AN23" s="11"/>
      <c r="AO23" s="11"/>
      <c r="AP23" s="12"/>
      <c r="AQ23" s="12"/>
      <c r="AR23" s="12"/>
      <c r="AS23" s="12"/>
      <c r="AT23" s="11"/>
      <c r="AU23" s="11"/>
      <c r="AV23" s="11"/>
      <c r="AW23" s="11"/>
      <c r="AX23" s="11"/>
      <c r="AY23" s="11"/>
      <c r="AZ23" s="11"/>
      <c r="BA23" s="11"/>
      <c r="BB23" s="11"/>
      <c r="BC23" s="12"/>
      <c r="BD23" s="12"/>
      <c r="BE23" s="12"/>
      <c r="BF23" s="12"/>
    </row>
    <row r="24" spans="1:58" ht="15">
      <c r="A24" s="1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1"/>
      <c r="AA24" s="11"/>
      <c r="AB24" s="11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1"/>
      <c r="AN24" s="11"/>
      <c r="AO24" s="11"/>
      <c r="AP24" s="12"/>
      <c r="AQ24" s="12"/>
      <c r="AR24" s="12"/>
      <c r="AS24" s="12"/>
      <c r="AT24" s="11"/>
      <c r="AU24" s="11"/>
      <c r="AV24" s="11"/>
      <c r="AW24" s="11"/>
      <c r="AX24" s="11"/>
      <c r="AY24" s="11"/>
      <c r="AZ24" s="11"/>
      <c r="BA24" s="11"/>
      <c r="BB24" s="11"/>
      <c r="BC24" s="12"/>
      <c r="BD24" s="12"/>
      <c r="BE24" s="12"/>
      <c r="BF24" s="12"/>
    </row>
  </sheetData>
  <sheetProtection/>
  <autoFilter ref="A5:CD10">
    <sortState ref="A6:CD24">
      <sortCondition sortBy="value" ref="A6:A24"/>
    </sortState>
  </autoFilter>
  <mergeCells count="26">
    <mergeCell ref="AI3:AJ3"/>
    <mergeCell ref="BC3:BF3"/>
    <mergeCell ref="AK3:AL3"/>
    <mergeCell ref="AM3:AO3"/>
    <mergeCell ref="AP3:AQ3"/>
    <mergeCell ref="AR3:AS3"/>
    <mergeCell ref="AT3:AV3"/>
    <mergeCell ref="AW3:AY3"/>
    <mergeCell ref="AZ3:BB3"/>
    <mergeCell ref="AE3:AF3"/>
    <mergeCell ref="AG3:AH3"/>
    <mergeCell ref="L3:M3"/>
    <mergeCell ref="N3:P3"/>
    <mergeCell ref="T3:V3"/>
    <mergeCell ref="Z3:AB3"/>
    <mergeCell ref="Q3:S3"/>
    <mergeCell ref="AC3:AD3"/>
    <mergeCell ref="W3:Y3"/>
    <mergeCell ref="A1:Y1"/>
    <mergeCell ref="A3:A4"/>
    <mergeCell ref="B3:B4"/>
    <mergeCell ref="C3:E3"/>
    <mergeCell ref="F3:F4"/>
    <mergeCell ref="G3:G4"/>
    <mergeCell ref="K3:K4"/>
    <mergeCell ref="H3:J3"/>
  </mergeCells>
  <printOptions horizontalCentered="1"/>
  <pageMargins left="0.11811023622047245" right="0.11811023622047245" top="0.11811023622047245" bottom="0.11811023622047245" header="0" footer="0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5"/>
  <sheetViews>
    <sheetView tabSelected="1" zoomScalePageLayoutView="0" workbookViewId="0" topLeftCell="A2">
      <selection activeCell="D4" sqref="D4"/>
    </sheetView>
  </sheetViews>
  <sheetFormatPr defaultColWidth="9.140625" defaultRowHeight="12.75"/>
  <cols>
    <col min="1" max="1" width="10.00390625" style="10" customWidth="1"/>
    <col min="2" max="2" width="5.7109375" style="10" customWidth="1"/>
    <col min="3" max="3" width="6.421875" style="10" customWidth="1"/>
    <col min="4" max="5" width="6.00390625" style="10" customWidth="1"/>
    <col min="6" max="6" width="5.00390625" style="10" customWidth="1"/>
    <col min="7" max="7" width="5.421875" style="10" customWidth="1"/>
    <col min="8" max="8" width="5.57421875" style="10" customWidth="1"/>
    <col min="9" max="9" width="7.00390625" style="10" customWidth="1"/>
    <col min="10" max="10" width="4.7109375" style="10" customWidth="1"/>
    <col min="11" max="11" width="5.421875" style="10" customWidth="1"/>
    <col min="12" max="12" width="6.140625" style="10" customWidth="1"/>
    <col min="13" max="13" width="5.57421875" style="10" customWidth="1"/>
    <col min="14" max="14" width="6.421875" style="10" customWidth="1"/>
    <col min="15" max="15" width="5.7109375" style="10" customWidth="1"/>
    <col min="16" max="16" width="4.57421875" style="10" customWidth="1"/>
    <col min="17" max="17" width="6.28125" style="10" customWidth="1"/>
    <col min="18" max="16384" width="9.140625" style="10" customWidth="1"/>
  </cols>
  <sheetData>
    <row r="1" ht="15" hidden="1"/>
    <row r="2" spans="1:17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 t="s">
        <v>1</v>
      </c>
      <c r="O2" s="42"/>
      <c r="P2" s="42"/>
      <c r="Q2" s="42"/>
    </row>
    <row r="3" spans="1:17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 t="s">
        <v>54</v>
      </c>
      <c r="O3" s="42"/>
      <c r="P3" s="42"/>
      <c r="Q3" s="42"/>
    </row>
    <row r="4" spans="1:17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3"/>
      <c r="N4" s="42" t="s">
        <v>55</v>
      </c>
      <c r="O4" s="42"/>
      <c r="P4" s="42"/>
      <c r="Q4" s="42"/>
    </row>
    <row r="5" spans="1:17" ht="14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3"/>
      <c r="N5" s="42" t="s">
        <v>56</v>
      </c>
      <c r="O5" s="42"/>
      <c r="P5" s="42"/>
      <c r="Q5" s="42"/>
    </row>
    <row r="6" spans="1:17" ht="15" hidden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3"/>
      <c r="N6" s="44"/>
      <c r="O6" s="44"/>
      <c r="P6" s="44"/>
      <c r="Q6" s="44"/>
    </row>
    <row r="7" spans="1:17" ht="15">
      <c r="A7" s="42" t="s">
        <v>89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5">
      <c r="A8" s="42" t="s">
        <v>57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3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5">
      <c r="A10" s="45" t="s">
        <v>2</v>
      </c>
      <c r="B10" s="46"/>
      <c r="C10" s="46"/>
      <c r="D10" s="46"/>
      <c r="E10" s="46"/>
      <c r="F10" s="46"/>
      <c r="G10" s="46"/>
      <c r="H10" s="46"/>
      <c r="I10" s="47"/>
      <c r="J10" s="45" t="s">
        <v>3</v>
      </c>
      <c r="K10" s="46"/>
      <c r="L10" s="46"/>
      <c r="M10" s="46"/>
      <c r="N10" s="46"/>
      <c r="O10" s="46"/>
      <c r="P10" s="46"/>
      <c r="Q10" s="47"/>
    </row>
    <row r="11" spans="1:17" ht="15">
      <c r="A11" s="48" t="s">
        <v>58</v>
      </c>
      <c r="B11" s="49" t="s">
        <v>4</v>
      </c>
      <c r="C11" s="50" t="s">
        <v>59</v>
      </c>
      <c r="D11" s="50"/>
      <c r="E11" s="46" t="s">
        <v>60</v>
      </c>
      <c r="F11" s="46"/>
      <c r="G11" s="46"/>
      <c r="H11" s="46"/>
      <c r="I11" s="51"/>
      <c r="J11" s="52" t="s">
        <v>4</v>
      </c>
      <c r="K11" s="50" t="s">
        <v>59</v>
      </c>
      <c r="L11" s="50"/>
      <c r="M11" s="46" t="s">
        <v>60</v>
      </c>
      <c r="N11" s="46"/>
      <c r="O11" s="46"/>
      <c r="P11" s="46"/>
      <c r="Q11" s="51"/>
    </row>
    <row r="12" spans="1:17" ht="24.75" customHeight="1">
      <c r="A12" s="53"/>
      <c r="B12" s="49"/>
      <c r="C12" s="50"/>
      <c r="D12" s="50"/>
      <c r="E12" s="54" t="s">
        <v>61</v>
      </c>
      <c r="F12" s="55"/>
      <c r="G12" s="56" t="s">
        <v>62</v>
      </c>
      <c r="H12" s="57"/>
      <c r="I12" s="52" t="s">
        <v>63</v>
      </c>
      <c r="J12" s="58"/>
      <c r="K12" s="50"/>
      <c r="L12" s="50"/>
      <c r="M12" s="54" t="s">
        <v>61</v>
      </c>
      <c r="N12" s="55"/>
      <c r="O12" s="56" t="s">
        <v>62</v>
      </c>
      <c r="P12" s="57"/>
      <c r="Q12" s="52" t="s">
        <v>63</v>
      </c>
    </row>
    <row r="13" spans="1:17" ht="24.75" customHeight="1">
      <c r="A13" s="59"/>
      <c r="B13" s="49"/>
      <c r="C13" s="60" t="s">
        <v>64</v>
      </c>
      <c r="D13" s="60" t="s">
        <v>65</v>
      </c>
      <c r="E13" s="60" t="s">
        <v>64</v>
      </c>
      <c r="F13" s="60" t="s">
        <v>65</v>
      </c>
      <c r="G13" s="60" t="s">
        <v>64</v>
      </c>
      <c r="H13" s="60" t="s">
        <v>65</v>
      </c>
      <c r="I13" s="61"/>
      <c r="J13" s="61"/>
      <c r="K13" s="60" t="s">
        <v>64</v>
      </c>
      <c r="L13" s="60" t="s">
        <v>65</v>
      </c>
      <c r="M13" s="60" t="s">
        <v>64</v>
      </c>
      <c r="N13" s="60" t="s">
        <v>65</v>
      </c>
      <c r="O13" s="60" t="s">
        <v>64</v>
      </c>
      <c r="P13" s="60" t="s">
        <v>65</v>
      </c>
      <c r="Q13" s="61"/>
    </row>
    <row r="14" spans="1:17" ht="12" customHeight="1">
      <c r="A14" s="62" t="s">
        <v>44</v>
      </c>
      <c r="B14" s="62" t="s">
        <v>90</v>
      </c>
      <c r="C14" s="62">
        <v>1</v>
      </c>
      <c r="D14" s="62"/>
      <c r="E14" s="63">
        <v>1</v>
      </c>
      <c r="F14" s="63"/>
      <c r="G14" s="63">
        <v>0</v>
      </c>
      <c r="H14" s="63">
        <v>6</v>
      </c>
      <c r="I14" s="63"/>
      <c r="J14" s="63" t="s">
        <v>92</v>
      </c>
      <c r="K14" s="63">
        <v>1</v>
      </c>
      <c r="L14" s="63"/>
      <c r="M14" s="63">
        <v>1</v>
      </c>
      <c r="N14" s="63">
        <v>15</v>
      </c>
      <c r="O14" s="63">
        <v>0</v>
      </c>
      <c r="P14" s="63">
        <v>9</v>
      </c>
      <c r="Q14" s="63"/>
    </row>
    <row r="15" spans="1:17" ht="12" customHeight="1">
      <c r="A15" s="62" t="s">
        <v>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2" customHeight="1">
      <c r="A16" s="64"/>
      <c r="B16" s="63" t="s">
        <v>66</v>
      </c>
      <c r="C16" s="63">
        <v>1</v>
      </c>
      <c r="D16" s="63">
        <v>20</v>
      </c>
      <c r="E16" s="63">
        <v>1</v>
      </c>
      <c r="F16" s="63">
        <v>14</v>
      </c>
      <c r="G16" s="63">
        <v>0</v>
      </c>
      <c r="H16" s="63">
        <v>6</v>
      </c>
      <c r="I16" s="63"/>
      <c r="J16" s="63" t="s">
        <v>67</v>
      </c>
      <c r="K16" s="63">
        <v>1</v>
      </c>
      <c r="L16" s="63">
        <v>15</v>
      </c>
      <c r="M16" s="63">
        <v>0</v>
      </c>
      <c r="N16" s="63">
        <v>15</v>
      </c>
      <c r="O16" s="63"/>
      <c r="P16" s="63"/>
      <c r="Q16" s="63"/>
    </row>
    <row r="17" spans="1:17" ht="12" customHeight="1">
      <c r="A17" s="64"/>
      <c r="B17" s="63"/>
      <c r="C17" s="63"/>
      <c r="D17" s="63"/>
      <c r="E17" s="63"/>
      <c r="F17" s="63"/>
      <c r="G17" s="63"/>
      <c r="H17" s="63"/>
      <c r="I17" s="63"/>
      <c r="J17" s="63" t="s">
        <v>91</v>
      </c>
      <c r="K17" s="63">
        <v>1</v>
      </c>
      <c r="L17" s="63">
        <v>15</v>
      </c>
      <c r="M17" s="63">
        <v>0</v>
      </c>
      <c r="N17" s="63">
        <v>15</v>
      </c>
      <c r="O17" s="63"/>
      <c r="P17" s="63"/>
      <c r="Q17" s="63"/>
    </row>
    <row r="18" spans="1:17" ht="12" customHeight="1">
      <c r="A18" s="64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12" customHeight="1" hidden="1">
      <c r="A19" s="64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1:17" ht="12" customHeight="1">
      <c r="A20" s="62" t="s">
        <v>68</v>
      </c>
      <c r="B20" s="63"/>
      <c r="C20" s="63">
        <f aca="true" t="shared" si="0" ref="C20:H20">C14+C15+C16+C17+C18+C19</f>
        <v>2</v>
      </c>
      <c r="D20" s="63">
        <f t="shared" si="0"/>
        <v>20</v>
      </c>
      <c r="E20" s="63">
        <f t="shared" si="0"/>
        <v>2</v>
      </c>
      <c r="F20" s="63">
        <f t="shared" si="0"/>
        <v>14</v>
      </c>
      <c r="G20" s="63">
        <f t="shared" si="0"/>
        <v>0</v>
      </c>
      <c r="H20" s="63">
        <f t="shared" si="0"/>
        <v>12</v>
      </c>
      <c r="I20" s="63">
        <f>D20/C20</f>
        <v>10</v>
      </c>
      <c r="J20" s="63"/>
      <c r="K20" s="63">
        <f aca="true" t="shared" si="1" ref="K20:P20">K14+K15+K16+K17+K18+K19</f>
        <v>3</v>
      </c>
      <c r="L20" s="63">
        <f t="shared" si="1"/>
        <v>30</v>
      </c>
      <c r="M20" s="63">
        <f t="shared" si="1"/>
        <v>1</v>
      </c>
      <c r="N20" s="63">
        <f t="shared" si="1"/>
        <v>45</v>
      </c>
      <c r="O20" s="63">
        <f t="shared" si="1"/>
        <v>0</v>
      </c>
      <c r="P20" s="63">
        <f t="shared" si="1"/>
        <v>9</v>
      </c>
      <c r="Q20" s="63">
        <f>L20/K20</f>
        <v>10</v>
      </c>
    </row>
    <row r="21" spans="1:17" ht="12" customHeight="1">
      <c r="A21" s="62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2" customHeight="1">
      <c r="A22" s="63"/>
      <c r="B22" s="63" t="s">
        <v>93</v>
      </c>
      <c r="C22" s="63">
        <v>1</v>
      </c>
      <c r="D22" s="63">
        <v>17</v>
      </c>
      <c r="E22" s="63">
        <v>1</v>
      </c>
      <c r="F22" s="63">
        <v>14</v>
      </c>
      <c r="G22" s="63">
        <v>0</v>
      </c>
      <c r="H22" s="63">
        <v>3</v>
      </c>
      <c r="I22" s="63"/>
      <c r="J22" s="63" t="s">
        <v>95</v>
      </c>
      <c r="K22" s="63">
        <v>1</v>
      </c>
      <c r="L22" s="63">
        <v>21</v>
      </c>
      <c r="M22" s="63">
        <v>1</v>
      </c>
      <c r="N22" s="63">
        <v>15</v>
      </c>
      <c r="O22" s="63">
        <v>0</v>
      </c>
      <c r="P22" s="63">
        <v>6</v>
      </c>
      <c r="Q22" s="63"/>
    </row>
    <row r="23" spans="1:17" ht="12" customHeight="1">
      <c r="A23" s="63"/>
      <c r="B23" s="63" t="s">
        <v>94</v>
      </c>
      <c r="C23" s="63">
        <v>1</v>
      </c>
      <c r="D23" s="63">
        <v>17</v>
      </c>
      <c r="E23" s="63">
        <v>1</v>
      </c>
      <c r="F23" s="63">
        <v>13</v>
      </c>
      <c r="G23" s="63">
        <v>0</v>
      </c>
      <c r="H23" s="63">
        <v>4</v>
      </c>
      <c r="I23" s="63"/>
      <c r="J23" s="63" t="s">
        <v>96</v>
      </c>
      <c r="K23" s="63">
        <v>1</v>
      </c>
      <c r="L23" s="63">
        <v>17</v>
      </c>
      <c r="M23" s="63">
        <v>1</v>
      </c>
      <c r="N23" s="63">
        <v>15</v>
      </c>
      <c r="O23" s="63">
        <v>0</v>
      </c>
      <c r="P23" s="63">
        <v>2</v>
      </c>
      <c r="Q23" s="63"/>
    </row>
    <row r="24" spans="1:17" ht="12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12" customHeight="1" hidden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ht="12" customHeight="1">
      <c r="A26" s="62" t="s">
        <v>69</v>
      </c>
      <c r="B26" s="63"/>
      <c r="C26" s="63">
        <f aca="true" t="shared" si="2" ref="C26:H26">C21+C22+C23+C24+C25</f>
        <v>2</v>
      </c>
      <c r="D26" s="63">
        <f t="shared" si="2"/>
        <v>34</v>
      </c>
      <c r="E26" s="63">
        <f t="shared" si="2"/>
        <v>2</v>
      </c>
      <c r="F26" s="63">
        <f t="shared" si="2"/>
        <v>27</v>
      </c>
      <c r="G26" s="63">
        <f t="shared" si="2"/>
        <v>0</v>
      </c>
      <c r="H26" s="63">
        <f t="shared" si="2"/>
        <v>7</v>
      </c>
      <c r="I26" s="63">
        <f>D26/C26</f>
        <v>17</v>
      </c>
      <c r="J26" s="63"/>
      <c r="K26" s="63">
        <f aca="true" t="shared" si="3" ref="K26:P26">K21+K22+K23+K24+K25</f>
        <v>2</v>
      </c>
      <c r="L26" s="63">
        <f t="shared" si="3"/>
        <v>38</v>
      </c>
      <c r="M26" s="63">
        <f t="shared" si="3"/>
        <v>2</v>
      </c>
      <c r="N26" s="63">
        <f t="shared" si="3"/>
        <v>30</v>
      </c>
      <c r="O26" s="63">
        <f t="shared" si="3"/>
        <v>0</v>
      </c>
      <c r="P26" s="63">
        <f t="shared" si="3"/>
        <v>8</v>
      </c>
      <c r="Q26" s="63">
        <f>L26/K26</f>
        <v>19</v>
      </c>
    </row>
    <row r="27" spans="1:17" ht="12" customHeight="1">
      <c r="A27" s="62" t="s">
        <v>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12" customHeight="1">
      <c r="A28" s="63"/>
      <c r="B28" s="63" t="s">
        <v>97</v>
      </c>
      <c r="C28" s="63">
        <v>1</v>
      </c>
      <c r="D28" s="63">
        <v>19</v>
      </c>
      <c r="E28" s="63">
        <v>1</v>
      </c>
      <c r="F28" s="63">
        <v>13</v>
      </c>
      <c r="G28" s="63">
        <v>0</v>
      </c>
      <c r="H28" s="63">
        <v>6</v>
      </c>
      <c r="I28" s="63"/>
      <c r="J28" s="63" t="s">
        <v>98</v>
      </c>
      <c r="K28" s="63">
        <v>1</v>
      </c>
      <c r="L28" s="63">
        <v>14</v>
      </c>
      <c r="M28" s="63">
        <v>1</v>
      </c>
      <c r="N28" s="63">
        <v>11</v>
      </c>
      <c r="O28" s="63">
        <v>0</v>
      </c>
      <c r="P28" s="63">
        <v>3</v>
      </c>
      <c r="Q28" s="63"/>
    </row>
    <row r="29" spans="1:17" ht="12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2" customHeight="1" hidden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2" customHeight="1" hidden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 ht="12" customHeight="1">
      <c r="A32" s="62" t="s">
        <v>70</v>
      </c>
      <c r="B32" s="63"/>
      <c r="C32" s="63">
        <f aca="true" t="shared" si="4" ref="C32:H32">C27+C28+C29+C30+C31</f>
        <v>1</v>
      </c>
      <c r="D32" s="63">
        <f t="shared" si="4"/>
        <v>19</v>
      </c>
      <c r="E32" s="63">
        <f t="shared" si="4"/>
        <v>1</v>
      </c>
      <c r="F32" s="63">
        <f t="shared" si="4"/>
        <v>13</v>
      </c>
      <c r="G32" s="63">
        <f t="shared" si="4"/>
        <v>0</v>
      </c>
      <c r="H32" s="63">
        <f t="shared" si="4"/>
        <v>6</v>
      </c>
      <c r="I32" s="63">
        <f>D32/C32</f>
        <v>19</v>
      </c>
      <c r="J32" s="63"/>
      <c r="K32" s="63">
        <f aca="true" t="shared" si="5" ref="K32:P32">K27+K28+K29+K30+K31</f>
        <v>1</v>
      </c>
      <c r="L32" s="63">
        <f t="shared" si="5"/>
        <v>14</v>
      </c>
      <c r="M32" s="63">
        <f t="shared" si="5"/>
        <v>1</v>
      </c>
      <c r="N32" s="63">
        <f t="shared" si="5"/>
        <v>11</v>
      </c>
      <c r="O32" s="63">
        <f t="shared" si="5"/>
        <v>0</v>
      </c>
      <c r="P32" s="63">
        <f t="shared" si="5"/>
        <v>3</v>
      </c>
      <c r="Q32" s="63">
        <f>L32/K32</f>
        <v>14</v>
      </c>
    </row>
    <row r="33" spans="1:17" ht="12" customHeight="1">
      <c r="A33" s="62" t="s">
        <v>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2" customHeight="1">
      <c r="A34" s="63"/>
      <c r="B34" s="63" t="s">
        <v>99</v>
      </c>
      <c r="C34" s="63">
        <v>1</v>
      </c>
      <c r="D34" s="63">
        <v>25</v>
      </c>
      <c r="E34" s="63">
        <v>1</v>
      </c>
      <c r="F34" s="63">
        <v>17</v>
      </c>
      <c r="G34" s="63">
        <v>0</v>
      </c>
      <c r="H34" s="63">
        <v>8</v>
      </c>
      <c r="I34" s="63"/>
      <c r="J34" s="63" t="s">
        <v>100</v>
      </c>
      <c r="K34" s="63">
        <v>1</v>
      </c>
      <c r="L34" s="63">
        <v>20</v>
      </c>
      <c r="M34" s="63">
        <v>1</v>
      </c>
      <c r="N34" s="63">
        <v>12</v>
      </c>
      <c r="O34" s="63">
        <v>0</v>
      </c>
      <c r="P34" s="63">
        <v>8</v>
      </c>
      <c r="Q34" s="63"/>
    </row>
    <row r="35" spans="1:17" ht="12" customHeight="1" hidden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1:17" ht="12" customHeight="1" hidden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10.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ht="12" customHeight="1">
      <c r="A38" s="62" t="s">
        <v>71</v>
      </c>
      <c r="B38" s="63"/>
      <c r="C38" s="63">
        <f aca="true" t="shared" si="6" ref="C38:H38">C33+C34+C35+C36+C37</f>
        <v>1</v>
      </c>
      <c r="D38" s="63">
        <f t="shared" si="6"/>
        <v>25</v>
      </c>
      <c r="E38" s="63">
        <f t="shared" si="6"/>
        <v>1</v>
      </c>
      <c r="F38" s="63">
        <f t="shared" si="6"/>
        <v>17</v>
      </c>
      <c r="G38" s="63">
        <f t="shared" si="6"/>
        <v>0</v>
      </c>
      <c r="H38" s="63">
        <f t="shared" si="6"/>
        <v>8</v>
      </c>
      <c r="I38" s="63">
        <f>D38/C38</f>
        <v>25</v>
      </c>
      <c r="J38" s="63"/>
      <c r="K38" s="63">
        <f aca="true" t="shared" si="7" ref="K38:P38">K33+K34+K35+K36+K37</f>
        <v>1</v>
      </c>
      <c r="L38" s="63">
        <f t="shared" si="7"/>
        <v>20</v>
      </c>
      <c r="M38" s="63">
        <f t="shared" si="7"/>
        <v>1</v>
      </c>
      <c r="N38" s="63">
        <f t="shared" si="7"/>
        <v>12</v>
      </c>
      <c r="O38" s="63">
        <f t="shared" si="7"/>
        <v>0</v>
      </c>
      <c r="P38" s="63">
        <f t="shared" si="7"/>
        <v>8</v>
      </c>
      <c r="Q38" s="63">
        <f>L38/K38</f>
        <v>20</v>
      </c>
    </row>
    <row r="39" spans="1:17" ht="12" customHeight="1">
      <c r="A39" s="62" t="s">
        <v>72</v>
      </c>
      <c r="B39" s="63"/>
      <c r="C39" s="63">
        <f aca="true" t="shared" si="8" ref="C39:H39">C20+C26+C32+C38</f>
        <v>6</v>
      </c>
      <c r="D39" s="63">
        <f t="shared" si="8"/>
        <v>98</v>
      </c>
      <c r="E39" s="63">
        <f t="shared" si="8"/>
        <v>6</v>
      </c>
      <c r="F39" s="63">
        <f t="shared" si="8"/>
        <v>71</v>
      </c>
      <c r="G39" s="63">
        <f t="shared" si="8"/>
        <v>0</v>
      </c>
      <c r="H39" s="63">
        <f t="shared" si="8"/>
        <v>33</v>
      </c>
      <c r="I39" s="63">
        <f>D39/C39</f>
        <v>16.333333333333332</v>
      </c>
      <c r="J39" s="63"/>
      <c r="K39" s="63">
        <f aca="true" t="shared" si="9" ref="K39:P39">K20+K26+K32+K38</f>
        <v>7</v>
      </c>
      <c r="L39" s="63">
        <f t="shared" si="9"/>
        <v>102</v>
      </c>
      <c r="M39" s="63">
        <f t="shared" si="9"/>
        <v>5</v>
      </c>
      <c r="N39" s="63">
        <f t="shared" si="9"/>
        <v>98</v>
      </c>
      <c r="O39" s="63">
        <f t="shared" si="9"/>
        <v>0</v>
      </c>
      <c r="P39" s="63">
        <f t="shared" si="9"/>
        <v>28</v>
      </c>
      <c r="Q39" s="63">
        <f>L39/K39</f>
        <v>14.571428571428571</v>
      </c>
    </row>
    <row r="40" spans="1:17" ht="12" customHeight="1">
      <c r="A40" s="62" t="s">
        <v>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12" customHeight="1">
      <c r="A41" s="63"/>
      <c r="B41" s="63" t="s">
        <v>101</v>
      </c>
      <c r="C41" s="63">
        <v>1</v>
      </c>
      <c r="D41" s="63">
        <v>28</v>
      </c>
      <c r="E41" s="63"/>
      <c r="F41" s="63"/>
      <c r="G41" s="63">
        <v>1</v>
      </c>
      <c r="H41" s="63">
        <v>28</v>
      </c>
      <c r="I41" s="63"/>
      <c r="J41" s="63" t="s">
        <v>102</v>
      </c>
      <c r="K41" s="63">
        <v>1</v>
      </c>
      <c r="L41" s="63">
        <v>22</v>
      </c>
      <c r="M41" s="63"/>
      <c r="N41" s="63"/>
      <c r="O41" s="63">
        <v>1</v>
      </c>
      <c r="P41" s="63">
        <v>22</v>
      </c>
      <c r="Q41" s="63"/>
    </row>
    <row r="42" spans="1:17" ht="12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2" customHeight="1" hidden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ht="12" customHeight="1" hidden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12" customHeight="1">
      <c r="A45" s="62" t="s">
        <v>73</v>
      </c>
      <c r="B45" s="63"/>
      <c r="C45" s="63">
        <f aca="true" t="shared" si="10" ref="C45:H45">C40+C41+C42+C43+C44</f>
        <v>1</v>
      </c>
      <c r="D45" s="63">
        <f t="shared" si="10"/>
        <v>28</v>
      </c>
      <c r="E45" s="63">
        <f t="shared" si="10"/>
        <v>0</v>
      </c>
      <c r="F45" s="63">
        <f t="shared" si="10"/>
        <v>0</v>
      </c>
      <c r="G45" s="63">
        <f t="shared" si="10"/>
        <v>1</v>
      </c>
      <c r="H45" s="63">
        <f t="shared" si="10"/>
        <v>28</v>
      </c>
      <c r="I45" s="63">
        <f>D45/C45</f>
        <v>28</v>
      </c>
      <c r="J45" s="63"/>
      <c r="K45" s="63">
        <f aca="true" t="shared" si="11" ref="K45:P45">K40+K41+K42+K43+K44</f>
        <v>1</v>
      </c>
      <c r="L45" s="63">
        <f t="shared" si="11"/>
        <v>22</v>
      </c>
      <c r="M45" s="63">
        <f t="shared" si="11"/>
        <v>0</v>
      </c>
      <c r="N45" s="63">
        <f t="shared" si="11"/>
        <v>0</v>
      </c>
      <c r="O45" s="63">
        <f t="shared" si="11"/>
        <v>1</v>
      </c>
      <c r="P45" s="63">
        <f t="shared" si="11"/>
        <v>22</v>
      </c>
      <c r="Q45" s="63">
        <f>L45/K45</f>
        <v>22</v>
      </c>
    </row>
    <row r="46" spans="1:17" ht="12" customHeight="1">
      <c r="A46" s="62" t="s">
        <v>10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spans="1:17" ht="12" customHeight="1">
      <c r="A47" s="63"/>
      <c r="B47" s="63" t="s">
        <v>103</v>
      </c>
      <c r="C47" s="63">
        <v>1</v>
      </c>
      <c r="D47" s="63">
        <v>15</v>
      </c>
      <c r="E47" s="63"/>
      <c r="F47" s="63"/>
      <c r="G47" s="63">
        <v>1</v>
      </c>
      <c r="H47" s="63">
        <v>15</v>
      </c>
      <c r="I47" s="63"/>
      <c r="J47" s="63" t="s">
        <v>105</v>
      </c>
      <c r="K47" s="63">
        <v>1</v>
      </c>
      <c r="L47" s="63">
        <v>18</v>
      </c>
      <c r="M47" s="63"/>
      <c r="N47" s="63"/>
      <c r="O47" s="63">
        <v>1</v>
      </c>
      <c r="P47" s="63">
        <v>18</v>
      </c>
      <c r="Q47" s="63"/>
    </row>
    <row r="48" spans="1:17" ht="12" customHeight="1">
      <c r="A48" s="63"/>
      <c r="B48" s="63" t="s">
        <v>104</v>
      </c>
      <c r="C48" s="63">
        <v>1</v>
      </c>
      <c r="D48" s="63">
        <v>15</v>
      </c>
      <c r="E48" s="63"/>
      <c r="F48" s="63"/>
      <c r="G48" s="63">
        <v>1</v>
      </c>
      <c r="H48" s="63">
        <v>15</v>
      </c>
      <c r="I48" s="63"/>
      <c r="J48" s="63"/>
      <c r="K48" s="63"/>
      <c r="L48" s="63"/>
      <c r="M48" s="63"/>
      <c r="N48" s="63"/>
      <c r="O48" s="63"/>
      <c r="P48" s="63"/>
      <c r="Q48" s="63"/>
    </row>
    <row r="49" spans="1:17" ht="12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</row>
    <row r="50" spans="1:17" ht="12" customHeight="1" hidden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ht="12" customHeight="1">
      <c r="A51" s="62" t="s">
        <v>74</v>
      </c>
      <c r="B51" s="63"/>
      <c r="C51" s="63">
        <f aca="true" t="shared" si="12" ref="C51:H51">C46+C47+C48+C49+C50</f>
        <v>2</v>
      </c>
      <c r="D51" s="63">
        <f t="shared" si="12"/>
        <v>30</v>
      </c>
      <c r="E51" s="63">
        <f t="shared" si="12"/>
        <v>0</v>
      </c>
      <c r="F51" s="63">
        <f t="shared" si="12"/>
        <v>0</v>
      </c>
      <c r="G51" s="63">
        <f t="shared" si="12"/>
        <v>2</v>
      </c>
      <c r="H51" s="63">
        <f t="shared" si="12"/>
        <v>30</v>
      </c>
      <c r="I51" s="63">
        <f>D51/C51</f>
        <v>15</v>
      </c>
      <c r="J51" s="63"/>
      <c r="K51" s="63">
        <f aca="true" t="shared" si="13" ref="K51:P51">K46+K47+K48+K49+K50</f>
        <v>1</v>
      </c>
      <c r="L51" s="63">
        <f t="shared" si="13"/>
        <v>18</v>
      </c>
      <c r="M51" s="63">
        <f t="shared" si="13"/>
        <v>0</v>
      </c>
      <c r="N51" s="63">
        <f t="shared" si="13"/>
        <v>0</v>
      </c>
      <c r="O51" s="63">
        <f t="shared" si="13"/>
        <v>1</v>
      </c>
      <c r="P51" s="63">
        <f t="shared" si="13"/>
        <v>18</v>
      </c>
      <c r="Q51" s="63">
        <f>L51/K51</f>
        <v>18</v>
      </c>
    </row>
    <row r="52" spans="1:17" ht="12" customHeight="1">
      <c r="A52" s="62" t="s">
        <v>11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 ht="12" customHeight="1">
      <c r="A53" s="63"/>
      <c r="B53" s="63" t="s">
        <v>106</v>
      </c>
      <c r="C53" s="63">
        <v>1</v>
      </c>
      <c r="D53" s="63">
        <v>15</v>
      </c>
      <c r="E53" s="63"/>
      <c r="F53" s="63"/>
      <c r="G53" s="63">
        <v>1</v>
      </c>
      <c r="H53" s="63">
        <v>15</v>
      </c>
      <c r="I53" s="63"/>
      <c r="J53" s="63" t="s">
        <v>107</v>
      </c>
      <c r="K53" s="63">
        <v>1</v>
      </c>
      <c r="L53" s="63">
        <v>10</v>
      </c>
      <c r="M53" s="63"/>
      <c r="N53" s="63"/>
      <c r="O53" s="63">
        <v>1</v>
      </c>
      <c r="P53" s="63">
        <v>10</v>
      </c>
      <c r="Q53" s="63"/>
    </row>
    <row r="54" spans="1:17" ht="12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</row>
    <row r="55" spans="1:17" ht="12" customHeight="1" hidden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1:17" ht="12" customHeight="1" hidden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</row>
    <row r="57" spans="1:17" ht="12" customHeight="1">
      <c r="A57" s="62" t="s">
        <v>75</v>
      </c>
      <c r="B57" s="63"/>
      <c r="C57" s="63">
        <f aca="true" t="shared" si="14" ref="C57:H57">C52+C53+C54+C55+C56</f>
        <v>1</v>
      </c>
      <c r="D57" s="63">
        <f t="shared" si="14"/>
        <v>15</v>
      </c>
      <c r="E57" s="63">
        <f t="shared" si="14"/>
        <v>0</v>
      </c>
      <c r="F57" s="63">
        <f t="shared" si="14"/>
        <v>0</v>
      </c>
      <c r="G57" s="63">
        <f t="shared" si="14"/>
        <v>1</v>
      </c>
      <c r="H57" s="63">
        <f t="shared" si="14"/>
        <v>15</v>
      </c>
      <c r="I57" s="63">
        <f>D57/C57</f>
        <v>15</v>
      </c>
      <c r="J57" s="63"/>
      <c r="K57" s="63">
        <f aca="true" t="shared" si="15" ref="K57:P57">K52+K53+K54+K55+K56</f>
        <v>1</v>
      </c>
      <c r="L57" s="63">
        <f t="shared" si="15"/>
        <v>10</v>
      </c>
      <c r="M57" s="63">
        <f t="shared" si="15"/>
        <v>0</v>
      </c>
      <c r="N57" s="63">
        <f t="shared" si="15"/>
        <v>0</v>
      </c>
      <c r="O57" s="63">
        <f t="shared" si="15"/>
        <v>1</v>
      </c>
      <c r="P57" s="63">
        <f t="shared" si="15"/>
        <v>10</v>
      </c>
      <c r="Q57" s="63">
        <f>L57/K57</f>
        <v>10</v>
      </c>
    </row>
    <row r="58" spans="1:17" ht="12" customHeight="1">
      <c r="A58" s="62" t="s">
        <v>12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2" customHeight="1">
      <c r="A59" s="63"/>
      <c r="B59" s="65" t="s">
        <v>108</v>
      </c>
      <c r="C59" s="65">
        <v>1</v>
      </c>
      <c r="D59" s="65">
        <v>22</v>
      </c>
      <c r="E59" s="65"/>
      <c r="F59" s="65"/>
      <c r="G59" s="65">
        <v>1</v>
      </c>
      <c r="H59" s="65">
        <v>22</v>
      </c>
      <c r="I59" s="65"/>
      <c r="J59" s="65" t="s">
        <v>109</v>
      </c>
      <c r="K59" s="65">
        <v>1</v>
      </c>
      <c r="L59" s="65">
        <v>16</v>
      </c>
      <c r="M59" s="65"/>
      <c r="N59" s="65"/>
      <c r="O59" s="65">
        <v>1</v>
      </c>
      <c r="P59" s="65">
        <v>16</v>
      </c>
      <c r="Q59" s="65"/>
    </row>
    <row r="60" spans="1:17" ht="10.5" customHeight="1">
      <c r="A60" s="63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12" customHeight="1" hidden="1">
      <c r="A61" s="63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t="12" customHeight="1" hidden="1">
      <c r="A62" s="63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12" customHeight="1">
      <c r="A63" s="62" t="s">
        <v>76</v>
      </c>
      <c r="B63" s="63"/>
      <c r="C63" s="63">
        <f aca="true" t="shared" si="16" ref="C63:H63">C58+C59+C60+C61+C62</f>
        <v>1</v>
      </c>
      <c r="D63" s="63">
        <f t="shared" si="16"/>
        <v>22</v>
      </c>
      <c r="E63" s="63">
        <f t="shared" si="16"/>
        <v>0</v>
      </c>
      <c r="F63" s="63">
        <f t="shared" si="16"/>
        <v>0</v>
      </c>
      <c r="G63" s="63">
        <f t="shared" si="16"/>
        <v>1</v>
      </c>
      <c r="H63" s="63">
        <f t="shared" si="16"/>
        <v>22</v>
      </c>
      <c r="I63" s="63">
        <f>D63/C63</f>
        <v>22</v>
      </c>
      <c r="J63" s="63"/>
      <c r="K63" s="63">
        <f aca="true" t="shared" si="17" ref="K63:P63">K58+K59+K60+K61+K62</f>
        <v>1</v>
      </c>
      <c r="L63" s="63">
        <f t="shared" si="17"/>
        <v>16</v>
      </c>
      <c r="M63" s="63">
        <f t="shared" si="17"/>
        <v>0</v>
      </c>
      <c r="N63" s="63">
        <f t="shared" si="17"/>
        <v>0</v>
      </c>
      <c r="O63" s="63">
        <f t="shared" si="17"/>
        <v>1</v>
      </c>
      <c r="P63" s="63">
        <f t="shared" si="17"/>
        <v>16</v>
      </c>
      <c r="Q63" s="63">
        <f>L63/K63</f>
        <v>16</v>
      </c>
    </row>
    <row r="64" spans="1:17" ht="12" customHeight="1">
      <c r="A64" s="62" t="s">
        <v>13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ht="12" customHeight="1">
      <c r="A65" s="63"/>
      <c r="B65" s="65" t="s">
        <v>110</v>
      </c>
      <c r="C65" s="65">
        <v>1</v>
      </c>
      <c r="D65" s="65">
        <v>11</v>
      </c>
      <c r="E65" s="65"/>
      <c r="F65" s="65"/>
      <c r="G65" s="65">
        <v>1</v>
      </c>
      <c r="H65" s="65">
        <v>11</v>
      </c>
      <c r="I65" s="65"/>
      <c r="J65" s="65" t="s">
        <v>111</v>
      </c>
      <c r="K65" s="65">
        <v>1</v>
      </c>
      <c r="L65" s="65">
        <v>12</v>
      </c>
      <c r="M65" s="65"/>
      <c r="N65" s="65"/>
      <c r="O65" s="65">
        <v>1</v>
      </c>
      <c r="P65" s="65">
        <v>12</v>
      </c>
      <c r="Q65" s="65"/>
    </row>
    <row r="66" spans="1:17" ht="12" customHeight="1">
      <c r="A66" s="63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0.75" customHeight="1">
      <c r="A67" s="63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ht="12" customHeight="1" hidden="1">
      <c r="A68" s="63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ht="12" customHeight="1">
      <c r="A69" s="62" t="s">
        <v>77</v>
      </c>
      <c r="B69" s="63"/>
      <c r="C69" s="63">
        <f aca="true" t="shared" si="18" ref="C69:H69">C64+C65+C66+C67+C68</f>
        <v>1</v>
      </c>
      <c r="D69" s="63">
        <f t="shared" si="18"/>
        <v>11</v>
      </c>
      <c r="E69" s="63">
        <f t="shared" si="18"/>
        <v>0</v>
      </c>
      <c r="F69" s="63">
        <f t="shared" si="18"/>
        <v>0</v>
      </c>
      <c r="G69" s="63">
        <f t="shared" si="18"/>
        <v>1</v>
      </c>
      <c r="H69" s="63">
        <f t="shared" si="18"/>
        <v>11</v>
      </c>
      <c r="I69" s="63">
        <f>D69/C69</f>
        <v>11</v>
      </c>
      <c r="J69" s="63"/>
      <c r="K69" s="63">
        <f aca="true" t="shared" si="19" ref="K69:P69">K64+K65+K66+K67+K68</f>
        <v>1</v>
      </c>
      <c r="L69" s="63">
        <f t="shared" si="19"/>
        <v>12</v>
      </c>
      <c r="M69" s="63">
        <f t="shared" si="19"/>
        <v>0</v>
      </c>
      <c r="N69" s="63">
        <f t="shared" si="19"/>
        <v>0</v>
      </c>
      <c r="O69" s="63">
        <f t="shared" si="19"/>
        <v>1</v>
      </c>
      <c r="P69" s="63">
        <f t="shared" si="19"/>
        <v>12</v>
      </c>
      <c r="Q69" s="63">
        <f>L69/K69</f>
        <v>12</v>
      </c>
    </row>
    <row r="70" spans="1:17" ht="12" customHeight="1">
      <c r="A70" s="62" t="s">
        <v>78</v>
      </c>
      <c r="B70" s="63"/>
      <c r="C70" s="63">
        <f aca="true" t="shared" si="20" ref="C70:H70">C45+C51+C57+C63+C69</f>
        <v>6</v>
      </c>
      <c r="D70" s="63">
        <f t="shared" si="20"/>
        <v>106</v>
      </c>
      <c r="E70" s="63">
        <f t="shared" si="20"/>
        <v>0</v>
      </c>
      <c r="F70" s="63">
        <f t="shared" si="20"/>
        <v>0</v>
      </c>
      <c r="G70" s="63">
        <f t="shared" si="20"/>
        <v>6</v>
      </c>
      <c r="H70" s="63">
        <f t="shared" si="20"/>
        <v>106</v>
      </c>
      <c r="I70" s="63">
        <f>D70/C70</f>
        <v>17.666666666666668</v>
      </c>
      <c r="J70" s="63"/>
      <c r="K70" s="63">
        <f aca="true" t="shared" si="21" ref="K70:P70">K45+K51+K57+K63+K69</f>
        <v>5</v>
      </c>
      <c r="L70" s="63">
        <f t="shared" si="21"/>
        <v>78</v>
      </c>
      <c r="M70" s="63">
        <f t="shared" si="21"/>
        <v>0</v>
      </c>
      <c r="N70" s="63">
        <f t="shared" si="21"/>
        <v>0</v>
      </c>
      <c r="O70" s="63">
        <f t="shared" si="21"/>
        <v>5</v>
      </c>
      <c r="P70" s="63">
        <f t="shared" si="21"/>
        <v>78</v>
      </c>
      <c r="Q70" s="63">
        <f>L70/K70</f>
        <v>15.6</v>
      </c>
    </row>
    <row r="71" spans="1:17" ht="12" customHeight="1">
      <c r="A71" s="66" t="s">
        <v>14</v>
      </c>
      <c r="B71" s="65" t="s">
        <v>112</v>
      </c>
      <c r="C71" s="65">
        <v>0</v>
      </c>
      <c r="D71" s="65">
        <v>6</v>
      </c>
      <c r="E71" s="65"/>
      <c r="F71" s="65"/>
      <c r="G71" s="65">
        <v>1</v>
      </c>
      <c r="H71" s="65">
        <v>6</v>
      </c>
      <c r="I71" s="65"/>
      <c r="J71" s="65" t="s">
        <v>113</v>
      </c>
      <c r="K71" s="65">
        <v>0</v>
      </c>
      <c r="L71" s="65">
        <v>6</v>
      </c>
      <c r="M71" s="65"/>
      <c r="N71" s="65"/>
      <c r="O71" s="65"/>
      <c r="P71" s="65">
        <v>6</v>
      </c>
      <c r="Q71" s="65"/>
    </row>
    <row r="72" spans="1:17" ht="12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2" customHeight="1">
      <c r="A73" s="62" t="s">
        <v>79</v>
      </c>
      <c r="B73" s="63"/>
      <c r="C73" s="63">
        <f aca="true" t="shared" si="22" ref="C73:H73">C71+C72</f>
        <v>0</v>
      </c>
      <c r="D73" s="63">
        <f t="shared" si="22"/>
        <v>6</v>
      </c>
      <c r="E73" s="63">
        <f t="shared" si="22"/>
        <v>0</v>
      </c>
      <c r="F73" s="63">
        <f t="shared" si="22"/>
        <v>0</v>
      </c>
      <c r="G73" s="63">
        <f t="shared" si="22"/>
        <v>1</v>
      </c>
      <c r="H73" s="63">
        <f t="shared" si="22"/>
        <v>6</v>
      </c>
      <c r="I73" s="63" t="e">
        <f>D73/C73</f>
        <v>#DIV/0!</v>
      </c>
      <c r="J73" s="63"/>
      <c r="K73" s="63">
        <f aca="true" t="shared" si="23" ref="K73:P73">K71+K72</f>
        <v>0</v>
      </c>
      <c r="L73" s="63">
        <f t="shared" si="23"/>
        <v>6</v>
      </c>
      <c r="M73" s="63">
        <f t="shared" si="23"/>
        <v>0</v>
      </c>
      <c r="N73" s="63">
        <f t="shared" si="23"/>
        <v>0</v>
      </c>
      <c r="O73" s="63">
        <f t="shared" si="23"/>
        <v>0</v>
      </c>
      <c r="P73" s="63">
        <f t="shared" si="23"/>
        <v>6</v>
      </c>
      <c r="Q73" s="63" t="e">
        <f>L73/K73</f>
        <v>#DIV/0!</v>
      </c>
    </row>
    <row r="74" spans="1:17" ht="12" customHeight="1">
      <c r="A74" s="62" t="s">
        <v>15</v>
      </c>
      <c r="B74" s="65" t="s">
        <v>114</v>
      </c>
      <c r="C74" s="65">
        <v>1</v>
      </c>
      <c r="D74" s="65">
        <v>5</v>
      </c>
      <c r="E74" s="65"/>
      <c r="F74" s="65"/>
      <c r="G74" s="65">
        <v>1</v>
      </c>
      <c r="H74" s="65">
        <v>5</v>
      </c>
      <c r="I74" s="65"/>
      <c r="J74" s="65" t="s">
        <v>115</v>
      </c>
      <c r="K74" s="65">
        <v>1</v>
      </c>
      <c r="L74" s="65">
        <v>8</v>
      </c>
      <c r="M74" s="65"/>
      <c r="N74" s="65"/>
      <c r="O74" s="65">
        <v>1</v>
      </c>
      <c r="P74" s="65">
        <v>8</v>
      </c>
      <c r="Q74" s="65"/>
    </row>
    <row r="75" spans="1:17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ht="12" customHeight="1">
      <c r="A76" s="62" t="s">
        <v>80</v>
      </c>
      <c r="B76" s="63"/>
      <c r="C76" s="63">
        <f aca="true" t="shared" si="24" ref="C76:H76">C74+C75</f>
        <v>1</v>
      </c>
      <c r="D76" s="63">
        <f t="shared" si="24"/>
        <v>5</v>
      </c>
      <c r="E76" s="63">
        <f t="shared" si="24"/>
        <v>0</v>
      </c>
      <c r="F76" s="63">
        <f t="shared" si="24"/>
        <v>0</v>
      </c>
      <c r="G76" s="63">
        <f t="shared" si="24"/>
        <v>1</v>
      </c>
      <c r="H76" s="63">
        <f t="shared" si="24"/>
        <v>5</v>
      </c>
      <c r="I76" s="63">
        <f>D76/C76</f>
        <v>5</v>
      </c>
      <c r="J76" s="63"/>
      <c r="K76" s="63">
        <f aca="true" t="shared" si="25" ref="K76:P76">K74+K75</f>
        <v>1</v>
      </c>
      <c r="L76" s="63">
        <f t="shared" si="25"/>
        <v>8</v>
      </c>
      <c r="M76" s="63">
        <f t="shared" si="25"/>
        <v>0</v>
      </c>
      <c r="N76" s="63">
        <f t="shared" si="25"/>
        <v>0</v>
      </c>
      <c r="O76" s="63">
        <f t="shared" si="25"/>
        <v>1</v>
      </c>
      <c r="P76" s="63">
        <f t="shared" si="25"/>
        <v>8</v>
      </c>
      <c r="Q76" s="63">
        <f>L76/K76</f>
        <v>8</v>
      </c>
    </row>
    <row r="77" spans="1:17" ht="12" customHeight="1">
      <c r="A77" s="62" t="s">
        <v>81</v>
      </c>
      <c r="B77" s="63"/>
      <c r="C77" s="63">
        <f aca="true" t="shared" si="26" ref="C77:H77">C73+C76</f>
        <v>1</v>
      </c>
      <c r="D77" s="63">
        <f t="shared" si="26"/>
        <v>11</v>
      </c>
      <c r="E77" s="63">
        <f t="shared" si="26"/>
        <v>0</v>
      </c>
      <c r="F77" s="63">
        <f t="shared" si="26"/>
        <v>0</v>
      </c>
      <c r="G77" s="63">
        <f t="shared" si="26"/>
        <v>2</v>
      </c>
      <c r="H77" s="63">
        <f t="shared" si="26"/>
        <v>11</v>
      </c>
      <c r="I77" s="63">
        <f>D77/C77</f>
        <v>11</v>
      </c>
      <c r="J77" s="63"/>
      <c r="K77" s="63">
        <f aca="true" t="shared" si="27" ref="K77:P77">K73+K76</f>
        <v>1</v>
      </c>
      <c r="L77" s="63">
        <f t="shared" si="27"/>
        <v>14</v>
      </c>
      <c r="M77" s="63">
        <f t="shared" si="27"/>
        <v>0</v>
      </c>
      <c r="N77" s="63">
        <f t="shared" si="27"/>
        <v>0</v>
      </c>
      <c r="O77" s="63">
        <f t="shared" si="27"/>
        <v>1</v>
      </c>
      <c r="P77" s="63">
        <f t="shared" si="27"/>
        <v>14</v>
      </c>
      <c r="Q77" s="63">
        <f>L77/K77</f>
        <v>14</v>
      </c>
    </row>
    <row r="78" spans="1:17" ht="12" customHeight="1">
      <c r="A78" s="62" t="s">
        <v>82</v>
      </c>
      <c r="B78" s="63"/>
      <c r="C78" s="63">
        <f aca="true" t="shared" si="28" ref="C78:H78">C39+C70+C77</f>
        <v>13</v>
      </c>
      <c r="D78" s="63">
        <f t="shared" si="28"/>
        <v>215</v>
      </c>
      <c r="E78" s="63">
        <f t="shared" si="28"/>
        <v>6</v>
      </c>
      <c r="F78" s="63">
        <f t="shared" si="28"/>
        <v>71</v>
      </c>
      <c r="G78" s="63">
        <f t="shared" si="28"/>
        <v>8</v>
      </c>
      <c r="H78" s="63">
        <f t="shared" si="28"/>
        <v>150</v>
      </c>
      <c r="I78" s="63">
        <f>D78/C78</f>
        <v>16.53846153846154</v>
      </c>
      <c r="J78" s="63"/>
      <c r="K78" s="63">
        <f aca="true" t="shared" si="29" ref="K78:P78">K39+K70+K77</f>
        <v>13</v>
      </c>
      <c r="L78" s="63">
        <f t="shared" si="29"/>
        <v>194</v>
      </c>
      <c r="M78" s="63">
        <f t="shared" si="29"/>
        <v>5</v>
      </c>
      <c r="N78" s="63">
        <f t="shared" si="29"/>
        <v>98</v>
      </c>
      <c r="O78" s="63">
        <f t="shared" si="29"/>
        <v>6</v>
      </c>
      <c r="P78" s="63">
        <f t="shared" si="29"/>
        <v>120</v>
      </c>
      <c r="Q78" s="63">
        <f>L78/K78</f>
        <v>14.923076923076923</v>
      </c>
    </row>
    <row r="79" spans="1:17" ht="6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15">
      <c r="A80" s="41"/>
      <c r="B80" s="67" t="s">
        <v>83</v>
      </c>
      <c r="C80" s="67"/>
      <c r="D80" s="67"/>
      <c r="E80" s="67" t="s">
        <v>84</v>
      </c>
      <c r="F80" s="67"/>
      <c r="G80" s="41"/>
      <c r="H80" s="67" t="s">
        <v>87</v>
      </c>
      <c r="I80" s="67"/>
      <c r="J80" s="41"/>
      <c r="K80" s="67"/>
      <c r="L80" s="67"/>
      <c r="M80" s="41"/>
      <c r="N80" s="41"/>
      <c r="O80" s="41"/>
      <c r="P80" s="41"/>
      <c r="Q80" s="41"/>
    </row>
    <row r="81" spans="1:17" ht="6" customHeight="1">
      <c r="A81" s="41"/>
      <c r="B81" s="67"/>
      <c r="C81" s="67"/>
      <c r="D81" s="67"/>
      <c r="E81" s="67"/>
      <c r="F81" s="67"/>
      <c r="G81" s="67"/>
      <c r="H81" s="67"/>
      <c r="I81" s="67"/>
      <c r="J81" s="41"/>
      <c r="K81" s="67"/>
      <c r="L81" s="67"/>
      <c r="M81" s="41"/>
      <c r="N81" s="41"/>
      <c r="O81" s="41"/>
      <c r="P81" s="41"/>
      <c r="Q81" s="41"/>
    </row>
    <row r="82" spans="1:17" ht="14.25" customHeight="1">
      <c r="A82" s="41"/>
      <c r="B82" s="67" t="s">
        <v>19</v>
      </c>
      <c r="C82" s="67"/>
      <c r="D82" s="67"/>
      <c r="E82" s="67" t="s">
        <v>85</v>
      </c>
      <c r="F82" s="67"/>
      <c r="G82" s="41"/>
      <c r="H82" s="67" t="s">
        <v>88</v>
      </c>
      <c r="I82" s="67"/>
      <c r="J82" s="41"/>
      <c r="K82" s="67"/>
      <c r="L82" s="67"/>
      <c r="M82" s="41"/>
      <c r="N82" s="41"/>
      <c r="O82" s="41"/>
      <c r="P82" s="41"/>
      <c r="Q82" s="41"/>
    </row>
    <row r="83" spans="1:17" ht="1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1:17" ht="15">
      <c r="A84" s="68" t="s">
        <v>20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1:17" ht="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</sheetData>
  <sheetProtection/>
  <mergeCells count="21">
    <mergeCell ref="N2:Q2"/>
    <mergeCell ref="N3:Q3"/>
    <mergeCell ref="N4:Q4"/>
    <mergeCell ref="N5:Q5"/>
    <mergeCell ref="A7:Q7"/>
    <mergeCell ref="K11:L12"/>
    <mergeCell ref="A10:I10"/>
    <mergeCell ref="E12:F12"/>
    <mergeCell ref="A11:A13"/>
    <mergeCell ref="I12:I13"/>
    <mergeCell ref="M12:N12"/>
    <mergeCell ref="M11:P11"/>
    <mergeCell ref="A8:Q8"/>
    <mergeCell ref="G12:H12"/>
    <mergeCell ref="J10:Q10"/>
    <mergeCell ref="O12:P12"/>
    <mergeCell ref="Q12:Q13"/>
    <mergeCell ref="B11:B13"/>
    <mergeCell ref="C11:D12"/>
    <mergeCell ref="E11:H11"/>
    <mergeCell ref="J11:J1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2020-10-05T07:58:37Z</cp:lastPrinted>
  <dcterms:created xsi:type="dcterms:W3CDTF">2010-09-01T09:59:24Z</dcterms:created>
  <dcterms:modified xsi:type="dcterms:W3CDTF">2020-10-05T07:59:20Z</dcterms:modified>
  <cp:category/>
  <cp:version/>
  <cp:contentType/>
  <cp:contentStatus/>
</cp:coreProperties>
</file>